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jnowak\Downloads\"/>
    </mc:Choice>
  </mc:AlternateContent>
  <xr:revisionPtr revIDLastSave="0" documentId="13_ncr:1_{5389D1A3-239F-40A9-9071-1DB2BD152F62}" xr6:coauthVersionLast="36" xr6:coauthVersionMax="47" xr10:uidLastSave="{00000000-0000-0000-0000-000000000000}"/>
  <bookViews>
    <workbookView xWindow="0" yWindow="0" windowWidth="17490" windowHeight="7290" xr2:uid="{5C27D1D8-6BB6-4900-AF48-C367B543DFA1}"/>
  </bookViews>
  <sheets>
    <sheet name="CONTENTS" sheetId="8" r:id="rId1"/>
    <sheet name="P&amp;L (Q)" sheetId="10" r:id="rId2"/>
    <sheet name="P&amp;L (YTD)" sheetId="1" r:id="rId3"/>
    <sheet name="P&amp;L (Y)" sheetId="14" r:id="rId4"/>
    <sheet name="BILANS" sheetId="2" r:id="rId5"/>
    <sheet name="CF" sheetId="3" r:id="rId6"/>
    <sheet name="INDICATORS" sheetId="9" r:id="rId7"/>
  </sheets>
  <definedNames>
    <definedName name="OKRESQ">INDIRECT("INPUT!"&amp;ADDRESS(1,INDIRECT("INPUT!b1"))&amp;":"&amp;ADDRESS(2,INDIRECT("INPUT!b2")))</definedName>
    <definedName name="OKRESY">INDIRECT("INPUT!"&amp;ADDRESS(10,INDIRECT("INPUT!b10"))&amp;":"&amp;ADDRESS(10,INDIRECT("INPUT!b11")))</definedName>
    <definedName name="TOTALMQ">INDIRECT("INPUT!"&amp;ADDRESS(3,INDIRECT("INPUT!b1"))&amp;":"&amp;ADDRESS(3,INDIRECT("INPUT!b2")))</definedName>
    <definedName name="TOTALMY">INDIRECT("INPUT!"&amp;ADDRESS(12,INDIRECT("INPUT!b10"))&amp;":"&amp;ADDRESS(12,INDIRECT("INPUT!b11")))</definedName>
    <definedName name="TOTALWQ">INDIRECT("INPUT!"&amp;ADDRESS(4,INDIRECT("INPUT!b1"))&amp;":"&amp;ADDRESS(4,INDIRECT("INPUT!b2")))</definedName>
    <definedName name="TOTALWY">INDIRECT("INPUT!"&amp;ADDRESS(13,INDIRECT("INPUT!b10"))&amp;":"&amp;ADDRESS(13,INDIRECT("INPUT!b11")))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" i="3" l="1"/>
  <c r="P46" i="3"/>
  <c r="P37" i="3"/>
  <c r="P30" i="3"/>
  <c r="C11" i="8" l="1"/>
</calcChain>
</file>

<file path=xl/sharedStrings.xml><?xml version="1.0" encoding="utf-8"?>
<sst xmlns="http://schemas.openxmlformats.org/spreadsheetml/2006/main" count="561" uniqueCount="288">
  <si>
    <t>1</t>
  </si>
  <si>
    <t>1.1</t>
  </si>
  <si>
    <t>1.2</t>
  </si>
  <si>
    <t>1.3</t>
  </si>
  <si>
    <t>2</t>
  </si>
  <si>
    <t>2.1</t>
  </si>
  <si>
    <t>2.2</t>
  </si>
  <si>
    <t>3</t>
  </si>
  <si>
    <t>3.1</t>
  </si>
  <si>
    <t>3.2</t>
  </si>
  <si>
    <t>3.3</t>
  </si>
  <si>
    <t>3.4</t>
  </si>
  <si>
    <t>3.5</t>
  </si>
  <si>
    <t>3.6</t>
  </si>
  <si>
    <t>4'</t>
  </si>
  <si>
    <t>4.1</t>
  </si>
  <si>
    <t>4.2</t>
  </si>
  <si>
    <t>4.3</t>
  </si>
  <si>
    <t>5</t>
  </si>
  <si>
    <t>5.1</t>
  </si>
  <si>
    <t>5.2</t>
  </si>
  <si>
    <t>6</t>
  </si>
  <si>
    <t>7</t>
  </si>
  <si>
    <t>8</t>
  </si>
  <si>
    <t>9</t>
  </si>
  <si>
    <t>EBIT</t>
  </si>
  <si>
    <t>10</t>
  </si>
  <si>
    <t>EBITDA</t>
  </si>
  <si>
    <t>11</t>
  </si>
  <si>
    <t>12</t>
  </si>
  <si>
    <t>23</t>
  </si>
  <si>
    <t>24</t>
  </si>
  <si>
    <t>25</t>
  </si>
  <si>
    <t>26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</si>
  <si>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</si>
  <si>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</si>
  <si>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</si>
  <si>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</si>
  <si>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</si>
  <si>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</si>
  <si>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</si>
  <si>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</si>
  <si>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</si>
  <si>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</si>
  <si>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26.12</t>
  </si>
  <si>
    <t>26.13</t>
  </si>
  <si>
    <t>26.14</t>
  </si>
  <si>
    <t>27</t>
  </si>
  <si>
    <t>27.1</t>
  </si>
  <si>
    <t>28</t>
  </si>
  <si>
    <t>29</t>
  </si>
  <si>
    <t>29.1</t>
  </si>
  <si>
    <t>29.2</t>
  </si>
  <si>
    <t>29.3</t>
  </si>
  <si>
    <t>30</t>
  </si>
  <si>
    <t>30.1</t>
  </si>
  <si>
    <t>30.2</t>
  </si>
  <si>
    <t>30.3</t>
  </si>
  <si>
    <t>30.4</t>
  </si>
  <si>
    <t>30.5</t>
  </si>
  <si>
    <t>31</t>
  </si>
  <si>
    <t>32</t>
  </si>
  <si>
    <t>32.1</t>
  </si>
  <si>
    <t>33</t>
  </si>
  <si>
    <t>33.1</t>
  </si>
  <si>
    <t>33.2</t>
  </si>
  <si>
    <t>33.3</t>
  </si>
  <si>
    <t>33.4</t>
  </si>
  <si>
    <t>35</t>
  </si>
  <si>
    <t>36</t>
  </si>
  <si>
    <t>37</t>
  </si>
  <si>
    <t>37.1</t>
  </si>
  <si>
    <t>38</t>
  </si>
  <si>
    <t>39</t>
  </si>
  <si>
    <t>Year [PY]</t>
  </si>
  <si>
    <t>Year [ACT]</t>
  </si>
  <si>
    <t>01.01.2021 - 30.06.2021</t>
  </si>
  <si>
    <t>01.01.2022 - 30.06.2022</t>
  </si>
  <si>
    <t>30.06.2022</t>
  </si>
  <si>
    <t>31.12.2021</t>
  </si>
  <si>
    <t>01.01.2022 - 30.09.2022</t>
  </si>
  <si>
    <t>30.09.2022</t>
  </si>
  <si>
    <t>26.15</t>
  </si>
  <si>
    <t>01.01.2021 - 31.03.2021</t>
  </si>
  <si>
    <t>01.01.2021 - 30.09.2021</t>
  </si>
  <si>
    <t>01.01.2022 - 31.03.2022</t>
  </si>
  <si>
    <t>31.03.2021*</t>
  </si>
  <si>
    <t>30.06.2021*</t>
  </si>
  <si>
    <t>30.09.2021*</t>
  </si>
  <si>
    <t>31.03.2022*</t>
  </si>
  <si>
    <t>01.01.2021 - 31.12.2021</t>
  </si>
  <si>
    <t>01.01.2022 - 31.12.2022</t>
  </si>
  <si>
    <t>31.12.2022</t>
  </si>
  <si>
    <t>01.01.2023 - 31.03.2023</t>
  </si>
  <si>
    <t>31.03.2023</t>
  </si>
  <si>
    <t>2021</t>
  </si>
  <si>
    <t>01.01.2023 - 30.06.2023</t>
  </si>
  <si>
    <t>30.06.2023</t>
  </si>
  <si>
    <t>01.01.2023 - 30.09.2023</t>
  </si>
  <si>
    <t>30.09.2023</t>
  </si>
  <si>
    <t>01.07.2023 - 30.09.2023</t>
  </si>
  <si>
    <t>01.04.2023 - 30.06.2023</t>
  </si>
  <si>
    <t>01.10.2022 - 31.12.2022</t>
  </si>
  <si>
    <t>01.07.2022 - 30.09.2022</t>
  </si>
  <si>
    <t>01.04.2022 - 30.06.2022</t>
  </si>
  <si>
    <t>01.10.2021 - 31.12.2021</t>
  </si>
  <si>
    <t>01.07.2021 - 30.09.2021</t>
  </si>
  <si>
    <t>01.04.2021 - 30.06.2021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</si>
  <si>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</si>
  <si>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</si>
  <si>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</si>
  <si>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</si>
  <si>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</si>
  <si>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</si>
  <si>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</si>
  <si>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</si>
  <si>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</si>
  <si>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</si>
  <si>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</si>
  <si>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2022</t>
  </si>
  <si>
    <t>2023</t>
  </si>
  <si>
    <t>01.10.2023 - 31.12.2023</t>
  </si>
  <si>
    <t>01.01.2023 - 31.12.2023</t>
  </si>
  <si>
    <t>31.12.2023</t>
  </si>
  <si>
    <t>01.01.2024 - 31.03.2024</t>
  </si>
  <si>
    <t>31.03.2024</t>
  </si>
  <si>
    <t>01.01.2024 - 30.06.2024</t>
  </si>
  <si>
    <t>01.04.2024 - 30.06.2024</t>
  </si>
  <si>
    <t>30.06.2024</t>
  </si>
  <si>
    <t>01.07.2024 - 30.09.2024</t>
  </si>
  <si>
    <t>01.01.2024 - 30.09.2024</t>
  </si>
  <si>
    <t>30.09.2024</t>
  </si>
  <si>
    <t>01.04.2024 - 30.09.2024</t>
  </si>
  <si>
    <t>1. Profit&amp;loss - quarterly</t>
  </si>
  <si>
    <t>2. Profit&amp;Loss - cumulative</t>
  </si>
  <si>
    <t>3. Profit&amp;Loss - annually</t>
  </si>
  <si>
    <t>4. Balance Sheet</t>
  </si>
  <si>
    <t>5. Cash Flow</t>
  </si>
  <si>
    <t>6. KPI - graphs</t>
  </si>
  <si>
    <t>Profit&amp;Loss
[kPLN]</t>
  </si>
  <si>
    <t>period*</t>
  </si>
  <si>
    <t>period</t>
  </si>
  <si>
    <t>*individual data</t>
  </si>
  <si>
    <t>Net revenues from sales of products, goods and materials, including:</t>
  </si>
  <si>
    <t>Net revenues from sales of products</t>
  </si>
  <si>
    <t>Net revenues from services</t>
  </si>
  <si>
    <t>Net revenues from sales of goods and materials</t>
  </si>
  <si>
    <t>Cost of products, goods and materials sold, including:</t>
  </si>
  <si>
    <t>Manufacturing cost of products sold and services</t>
  </si>
  <si>
    <t>Value of goods and materials sold</t>
  </si>
  <si>
    <t>Gross profit (loss) on sales</t>
  </si>
  <si>
    <t>Selling costs</t>
  </si>
  <si>
    <t>General and administrative costs</t>
  </si>
  <si>
    <t>Other operating revenues</t>
  </si>
  <si>
    <t>Other operating expenses</t>
  </si>
  <si>
    <t>Difference due to transfer of non-cash assets to owners</t>
  </si>
  <si>
    <t>Research and development expenditure</t>
  </si>
  <si>
    <t>Profit (loss) on operating activities</t>
  </si>
  <si>
    <t>Financial revenues</t>
  </si>
  <si>
    <t>Financial expenses</t>
  </si>
  <si>
    <t>Share in net profit of entities accounted for using the equity method</t>
  </si>
  <si>
    <t>Gross profit (loss)</t>
  </si>
  <si>
    <t>Income tax</t>
  </si>
  <si>
    <t>Deferred income tax</t>
  </si>
  <si>
    <t>Net profit (loss) from continuing operations</t>
  </si>
  <si>
    <t>Profit (loss) from discontinued operations</t>
  </si>
  <si>
    <t xml:space="preserve">Net profit (loss) </t>
  </si>
  <si>
    <t>EBITDA adjusted</t>
  </si>
  <si>
    <t>Net profit (loss) adjusted</t>
  </si>
  <si>
    <t>Depreciation</t>
  </si>
  <si>
    <t>Settlement of subsidies for grants and fixed assets</t>
  </si>
  <si>
    <t xml:space="preserve">Conditional capital incentive program </t>
  </si>
  <si>
    <t>Other financial assets</t>
  </si>
  <si>
    <t>Deferred tax assets</t>
  </si>
  <si>
    <t>Accruals</t>
  </si>
  <si>
    <t>- including from related entities</t>
  </si>
  <si>
    <t>Short-term investments</t>
  </si>
  <si>
    <t>Cash and cash equivalents</t>
  </si>
  <si>
    <t>Assets classified as held for sale</t>
  </si>
  <si>
    <t>TOTAL ASSETS</t>
  </si>
  <si>
    <t>Financial assets at fair value</t>
  </si>
  <si>
    <t>CURRENT LIABILITIES</t>
  </si>
  <si>
    <t>Credits and loans</t>
  </si>
  <si>
    <t>Other financial liabilities</t>
  </si>
  <si>
    <t>Trade and other liabilities</t>
  </si>
  <si>
    <t>Liabilities due to current income tax</t>
  </si>
  <si>
    <t>Lease liabilities</t>
  </si>
  <si>
    <t>Other liabilities</t>
  </si>
  <si>
    <t>Deferred income</t>
  </si>
  <si>
    <t>Accruals for pensions and similar benefits</t>
  </si>
  <si>
    <t>Liabilities related to assets classified as held for sale</t>
  </si>
  <si>
    <t xml:space="preserve">TOTAL LIABILITIES </t>
  </si>
  <si>
    <t>LONG-TERM LIABILITIES</t>
  </si>
  <si>
    <t>Other long-term liabilities</t>
  </si>
  <si>
    <t>Accruals for deferred income tax</t>
  </si>
  <si>
    <t>Accrual for pensions and similar benefits</t>
  </si>
  <si>
    <t>Other accruals</t>
  </si>
  <si>
    <t>EQUITY</t>
  </si>
  <si>
    <t>Share capital</t>
  </si>
  <si>
    <t>Own shares (negative value)</t>
  </si>
  <si>
    <t>Supplementary capital</t>
  </si>
  <si>
    <t>Revaluation reserve</t>
  </si>
  <si>
    <t>Conditional capital incentive program</t>
  </si>
  <si>
    <t>Correction of errors from previous years</t>
  </si>
  <si>
    <t>Other capitals</t>
  </si>
  <si>
    <t>Undivided financial result</t>
  </si>
  <si>
    <t>Net profit (loss)</t>
  </si>
  <si>
    <t>- including currency translation differences</t>
  </si>
  <si>
    <t>LIABILITIES
[kPLN]</t>
  </si>
  <si>
    <t>Total adjustments</t>
  </si>
  <si>
    <t>Exchange gains (losses)</t>
  </si>
  <si>
    <t>Interest and share in profits (dividends)</t>
  </si>
  <si>
    <t>Gain (loss) on investing activities</t>
  </si>
  <si>
    <t>Change in accruals</t>
  </si>
  <si>
    <t>Change in inventories</t>
  </si>
  <si>
    <t>Change in receivables</t>
  </si>
  <si>
    <t>Change in other financial assets</t>
  </si>
  <si>
    <t>Change in liabilities, except credit and loans</t>
  </si>
  <si>
    <t>Change in other financial liabilities</t>
  </si>
  <si>
    <t>Change in prepayments</t>
  </si>
  <si>
    <t>Change in deferred revenue</t>
  </si>
  <si>
    <t>Change in status due to leasing</t>
  </si>
  <si>
    <t>Result of entities accounted for using the equity method</t>
  </si>
  <si>
    <t>Other adjustments</t>
  </si>
  <si>
    <t>Net cash flows from operating activities</t>
  </si>
  <si>
    <t>Income tax (Income tax) / Expenditures</t>
  </si>
  <si>
    <t>A. Net cash flows from investing activities</t>
  </si>
  <si>
    <t>INVESTMENT ACTIVITIES</t>
  </si>
  <si>
    <t>Cash Flow
[kPLN]</t>
  </si>
  <si>
    <t>OPERATING ACTIVITIES</t>
  </si>
  <si>
    <t>Inflows</t>
  </si>
  <si>
    <t>Grants received</t>
  </si>
  <si>
    <t>Net deposits</t>
  </si>
  <si>
    <t>Fixed assets</t>
  </si>
  <si>
    <t>Proceeds from the sale of shares</t>
  </si>
  <si>
    <t>Expenditures</t>
  </si>
  <si>
    <t>Purchase of intangible assets and tangible assets</t>
  </si>
  <si>
    <t>Expenses for the purchase of shares</t>
  </si>
  <si>
    <t>Investment Funds</t>
  </si>
  <si>
    <t>Expenses for the purchase of fixed and intangible assets</t>
  </si>
  <si>
    <t>Expenditure on unfinished reasearch&amp;development projects</t>
  </si>
  <si>
    <t>Loans granted</t>
  </si>
  <si>
    <t>B. Net cash flows from investing activities</t>
  </si>
  <si>
    <t>FINANCIAL ACTIVITIES</t>
  </si>
  <si>
    <t>Dividends and other payments to owners</t>
  </si>
  <si>
    <t>Repayment of credits and loans</t>
  </si>
  <si>
    <t>Interest and commissions</t>
  </si>
  <si>
    <t>Leasing fees</t>
  </si>
  <si>
    <t>Share issue costs</t>
  </si>
  <si>
    <t>C. Net cash flows from financing activities</t>
  </si>
  <si>
    <t>D. Total net cash flows</t>
  </si>
  <si>
    <t>E. Balance sheet change in cash, including:</t>
  </si>
  <si>
    <t xml:space="preserve"> - change in cash due to exchange differences</t>
  </si>
  <si>
    <t>F. Cash opening balance</t>
  </si>
  <si>
    <t>G. Cash closing balance</t>
  </si>
  <si>
    <t>Interest received</t>
  </si>
  <si>
    <t>Proceeds from loans granted</t>
  </si>
  <si>
    <t>EBIT [kPLN]</t>
  </si>
  <si>
    <t>EBIT Profitability</t>
  </si>
  <si>
    <t>EBITDA [kPLN]</t>
  </si>
  <si>
    <t>EBITDA Profitability</t>
  </si>
  <si>
    <t>EBITDA Adjusted [kPLN]</t>
  </si>
  <si>
    <t>EBITDA Adjusted Profitability</t>
  </si>
  <si>
    <t>Net Profit (Loss) [kPLN]</t>
  </si>
  <si>
    <t>Net Profit (Loss) Profitability</t>
  </si>
  <si>
    <t>Net Profit (Loss) Adjusted [kPLN]</t>
  </si>
  <si>
    <t>Net Profit (Loss) Adjusted Profitability</t>
  </si>
  <si>
    <t>Receivables due to contributions to share capital</t>
  </si>
  <si>
    <t>Financial receivables</t>
  </si>
  <si>
    <t>Proceeds from the issue</t>
  </si>
  <si>
    <t>01.07.2023 - 30.09.2023
(transformed)</t>
  </si>
  <si>
    <t>Interest received on loans granted</t>
  </si>
  <si>
    <t>FIXED ASSETS</t>
  </si>
  <si>
    <t>Tangible fixed assets</t>
  </si>
  <si>
    <t>Intangible assets</t>
  </si>
  <si>
    <t>Expenditures on development projects</t>
  </si>
  <si>
    <t>Right to perpetual usufruct</t>
  </si>
  <si>
    <t>Investment fixed assets</t>
  </si>
  <si>
    <t>Investments in subordinated entities</t>
  </si>
  <si>
    <t>Financial assets available for sale</t>
  </si>
  <si>
    <t>CURRENT ASSETS</t>
  </si>
  <si>
    <t>Inventory</t>
  </si>
  <si>
    <t>Trade and other receivables</t>
  </si>
  <si>
    <t>Receivables due to current income tax</t>
  </si>
  <si>
    <t>Other receivables</t>
  </si>
  <si>
    <t>ASSETS
[kPLN]</t>
  </si>
  <si>
    <t>KEY FINANCIAL FIGURES VIGO PHOTONICS INC.</t>
  </si>
  <si>
    <t>Key Financial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</si>
</sst>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theme="1"/>
      <name val="Open Sans Light"/>
      <charset val="238"/>
    </font>
    <font>
      <sz val="8"/>
      <color theme="0"/>
      <name val="Open Sans Light"/>
      <charset val="238"/>
    </font>
    <font>
      <b/>
      <sz val="8"/>
      <color theme="1"/>
      <name val="Open Sans Light"/>
      <charset val="238"/>
    </font>
    <font>
      <sz val="8"/>
      <color rgb="FFFF0000"/>
      <name val="Open Sans Light"/>
      <charset val="238"/>
    </font>
    <font>
      <b/>
      <sz val="8"/>
      <color theme="0"/>
      <name val="Open Sans Light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name val="Open Sans Light"/>
      <charset val="238"/>
    </font>
    <font>
      <sz val="12"/>
      <color theme="1"/>
      <name val="Open Sans"/>
      <charset val="238"/>
    </font>
    <font>
      <b/>
      <sz val="12"/>
      <color rgb="FF002060"/>
      <name val="Open Sans"/>
      <charset val="238"/>
    </font>
    <font>
      <b/>
      <sz val="11"/>
      <color rgb="FF002060"/>
      <name val="Open Sans"/>
      <charset val="238"/>
    </font>
    <font>
      <sz val="12"/>
      <color theme="0"/>
      <name val="Open Sans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9" fillId="0" borderId="0" applyNumberFormat="0" applyFill="0" applyBorder="0" applyAlignment="0" applyProtection="0"/>
    <xf numFmtId="0" fontId="3" fillId="0" borderId="0"/>
  </cellStyleXfs>
  <cellXfs count="58">
    <xf numFmtId="0" fontId="0" fillId="0" borderId="0" xfId="0"/>
    <xf numFmtId="0" fontId="4" fillId="2" borderId="0" xfId="0" applyFont="1" applyFill="1"/>
    <xf numFmtId="0" fontId="5" fillId="2" borderId="0" xfId="0" applyFont="1" applyFill="1"/>
    <xf numFmtId="4" fontId="4" fillId="4" borderId="3" xfId="3" applyNumberFormat="1" applyFont="1" applyFill="1" applyBorder="1" applyAlignment="1">
      <alignment horizontal="left" vertical="center" wrapText="1"/>
    </xf>
    <xf numFmtId="3" fontId="4" fillId="4" borderId="3" xfId="3" applyNumberFormat="1" applyFont="1" applyFill="1" applyBorder="1" applyAlignment="1">
      <alignment horizontal="right" vertical="center" wrapText="1"/>
    </xf>
    <xf numFmtId="0" fontId="5" fillId="2" borderId="0" xfId="0" quotePrefix="1" applyFont="1" applyFill="1"/>
    <xf numFmtId="16" fontId="5" fillId="2" borderId="0" xfId="0" quotePrefix="1" applyNumberFormat="1" applyFont="1" applyFill="1"/>
    <xf numFmtId="3" fontId="4" fillId="2" borderId="0" xfId="0" applyNumberFormat="1" applyFont="1" applyFill="1"/>
    <xf numFmtId="4" fontId="7" fillId="2" borderId="0" xfId="0" applyNumberFormat="1" applyFont="1" applyFill="1"/>
    <xf numFmtId="3" fontId="8" fillId="3" borderId="2" xfId="2" quotePrefix="1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4" fontId="6" fillId="4" borderId="4" xfId="3" applyNumberFormat="1" applyFont="1" applyFill="1" applyBorder="1" applyAlignment="1">
      <alignment horizontal="left" vertical="center" wrapText="1" indent="1"/>
    </xf>
    <xf numFmtId="3" fontId="6" fillId="4" borderId="4" xfId="3" applyNumberFormat="1" applyFont="1" applyFill="1" applyBorder="1" applyAlignment="1">
      <alignment horizontal="right" vertical="center" wrapText="1"/>
    </xf>
    <xf numFmtId="4" fontId="4" fillId="4" borderId="4" xfId="3" applyNumberFormat="1" applyFont="1" applyFill="1" applyBorder="1" applyAlignment="1">
      <alignment horizontal="left" vertical="center" wrapText="1" indent="1"/>
    </xf>
    <xf numFmtId="3" fontId="4" fillId="4" borderId="4" xfId="3" applyNumberFormat="1" applyFont="1" applyFill="1" applyBorder="1" applyAlignment="1">
      <alignment horizontal="right" vertical="center" wrapText="1"/>
    </xf>
    <xf numFmtId="4" fontId="6" fillId="4" borderId="4" xfId="3" applyNumberFormat="1" applyFont="1" applyFill="1" applyBorder="1" applyAlignment="1">
      <alignment horizontal="left" vertical="center" wrapText="1"/>
    </xf>
    <xf numFmtId="4" fontId="6" fillId="4" borderId="3" xfId="3" applyNumberFormat="1" applyFont="1" applyFill="1" applyBorder="1" applyAlignment="1">
      <alignment horizontal="left" vertical="center" wrapText="1"/>
    </xf>
    <xf numFmtId="3" fontId="6" fillId="4" borderId="3" xfId="3" applyNumberFormat="1" applyFont="1" applyFill="1" applyBorder="1" applyAlignment="1">
      <alignment horizontal="right" vertical="center" wrapText="1"/>
    </xf>
    <xf numFmtId="49" fontId="10" fillId="2" borderId="0" xfId="2" applyNumberFormat="1" applyFont="1" applyFill="1" applyAlignment="1">
      <alignment horizontal="left" vertical="center" wrapText="1"/>
    </xf>
    <xf numFmtId="49" fontId="10" fillId="0" borderId="0" xfId="2" applyNumberFormat="1" applyFont="1" applyAlignment="1">
      <alignment horizontal="left" vertical="center" wrapText="1"/>
    </xf>
    <xf numFmtId="0" fontId="11" fillId="2" borderId="0" xfId="0" applyFont="1" applyFill="1"/>
    <xf numFmtId="0" fontId="14" fillId="3" borderId="0" xfId="0" applyFont="1" applyFill="1"/>
    <xf numFmtId="0" fontId="14" fillId="3" borderId="0" xfId="0" applyFont="1" applyFill="1" applyAlignment="1">
      <alignment horizontal="right"/>
    </xf>
    <xf numFmtId="4" fontId="4" fillId="4" borderId="3" xfId="3" quotePrefix="1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 applyAlignment="1">
      <alignment horizontal="center"/>
    </xf>
    <xf numFmtId="3" fontId="7" fillId="2" borderId="0" xfId="1" applyNumberFormat="1" applyFont="1" applyFill="1" applyBorder="1" applyAlignment="1">
      <alignment horizontal="right" vertical="center" wrapText="1"/>
    </xf>
    <xf numFmtId="9" fontId="4" fillId="4" borderId="4" xfId="1" applyFont="1" applyFill="1" applyBorder="1" applyAlignment="1">
      <alignment horizontal="right" vertical="center" wrapText="1"/>
    </xf>
    <xf numFmtId="4" fontId="4" fillId="2" borderId="0" xfId="0" applyNumberFormat="1" applyFont="1" applyFill="1"/>
    <xf numFmtId="4" fontId="5" fillId="2" borderId="0" xfId="0" applyNumberFormat="1" applyFont="1" applyFill="1"/>
    <xf numFmtId="0" fontId="9" fillId="3" borderId="0" xfId="4" quotePrefix="1" applyFill="1"/>
    <xf numFmtId="4" fontId="8" fillId="3" borderId="2" xfId="2" quotePrefix="1" applyNumberFormat="1" applyFont="1" applyFill="1" applyBorder="1" applyAlignment="1">
      <alignment horizontal="center" vertical="center" wrapText="1"/>
    </xf>
    <xf numFmtId="4" fontId="10" fillId="5" borderId="4" xfId="0" applyNumberFormat="1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5" fillId="4" borderId="5" xfId="0" applyFont="1" applyFill="1" applyBorder="1" applyAlignment="1">
      <alignment horizontal="right" vertical="center" wrapText="1"/>
    </xf>
    <xf numFmtId="3" fontId="16" fillId="4" borderId="5" xfId="0" applyNumberFormat="1" applyFont="1" applyFill="1" applyBorder="1" applyAlignment="1">
      <alignment horizontal="right" vertical="center" wrapText="1"/>
    </xf>
    <xf numFmtId="0" fontId="16" fillId="4" borderId="5" xfId="0" applyFont="1" applyFill="1" applyBorder="1" applyAlignment="1">
      <alignment horizontal="right" vertical="center" wrapText="1"/>
    </xf>
    <xf numFmtId="3" fontId="16" fillId="4" borderId="6" xfId="0" applyNumberFormat="1" applyFont="1" applyFill="1" applyBorder="1" applyAlignment="1">
      <alignment horizontal="right" vertical="center" wrapText="1"/>
    </xf>
    <xf numFmtId="0" fontId="16" fillId="4" borderId="5" xfId="0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3" fontId="15" fillId="4" borderId="5" xfId="0" applyNumberFormat="1" applyFont="1" applyFill="1" applyBorder="1" applyAlignment="1">
      <alignment horizontal="right" vertical="center" wrapText="1"/>
    </xf>
    <xf numFmtId="10" fontId="4" fillId="2" borderId="0" xfId="1" applyNumberFormat="1" applyFont="1" applyFill="1"/>
    <xf numFmtId="3" fontId="10" fillId="4" borderId="3" xfId="3" applyNumberFormat="1" applyFont="1" applyFill="1" applyBorder="1" applyAlignment="1">
      <alignment horizontal="right" vertical="center" wrapText="1"/>
    </xf>
    <xf numFmtId="4" fontId="8" fillId="3" borderId="1" xfId="2" quotePrefix="1" applyNumberFormat="1" applyFont="1" applyFill="1" applyBorder="1" applyAlignment="1">
      <alignment horizontal="center" vertical="center" wrapText="1"/>
    </xf>
    <xf numFmtId="3" fontId="8" fillId="3" borderId="1" xfId="2" quotePrefix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8" fillId="3" borderId="4" xfId="2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8" fillId="3" borderId="1" xfId="2" quotePrefix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8" fillId="3" borderId="1" xfId="2" quotePrefix="1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2" borderId="0" xfId="0" quotePrefix="1" applyFont="1" applyFill="1"/>
  </cellXfs>
  <cellStyles count="6">
    <cellStyle name="Hiperłącze" xfId="4" builtinId="8"/>
    <cellStyle name="Normalny" xfId="0" builtinId="0"/>
    <cellStyle name="Normalny 2" xfId="3" xr:uid="{92073DE1-6F52-442B-897E-CD4D675B1777}"/>
    <cellStyle name="Normalny 2 2 2" xfId="5" xr:uid="{1A8F7BFA-3A94-49D5-B68C-D821F27BD87B}"/>
    <cellStyle name="Normalny_bilans_przekształceń" xfId="2" xr:uid="{697D5F3B-385B-4062-81A3-84904990D79B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19050</xdr:rowOff>
    </xdr:from>
    <xdr:to>
      <xdr:col>12</xdr:col>
      <xdr:colOff>221615</xdr:colOff>
      <xdr:row>5</xdr:row>
      <xdr:rowOff>30480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160097F3-F913-42BD-8F5A-36492357D77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9050"/>
          <a:ext cx="7092315" cy="1252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A2869-F005-410F-A23E-7F4D340F4D79}">
  <sheetPr codeName="Arkusz1">
    <tabColor rgb="FF0070C0"/>
  </sheetPr>
  <dimension ref="B8:L18"/>
  <sheetViews>
    <sheetView tabSelected="1" workbookViewId="0">
      <selection activeCell="J17" sqref="J17"/>
    </sheetView>
  </sheetViews>
  <sheetFormatPr defaultColWidth="9.140625" defaultRowHeight="19.5" x14ac:dyDescent="0.4"/>
  <cols>
    <col min="1" max="1" width="1.5703125" style="20" customWidth="1"/>
    <col min="2" max="2" width="12.42578125" style="20" customWidth="1"/>
    <col min="3" max="16384" width="9.140625" style="20"/>
  </cols>
  <sheetData>
    <row r="8" spans="2:12" x14ac:dyDescent="0.4">
      <c r="B8" s="45" t="s">
        <v>286</v>
      </c>
      <c r="C8" s="46"/>
      <c r="D8" s="46"/>
      <c r="E8" s="46"/>
      <c r="F8" s="46"/>
      <c r="G8" s="46"/>
      <c r="H8" s="46"/>
      <c r="I8" s="46"/>
      <c r="J8" s="46"/>
      <c r="K8" s="46"/>
      <c r="L8" s="46"/>
    </row>
    <row r="10" spans="2:12" x14ac:dyDescent="0.4">
      <c r="B10" s="21" t="s">
        <v>75</v>
      </c>
      <c r="C10" s="22">
        <v>2023</v>
      </c>
    </row>
    <row r="11" spans="2:12" x14ac:dyDescent="0.4">
      <c r="B11" s="21" t="s">
        <v>74</v>
      </c>
      <c r="C11" s="22" t="str">
        <f>TEXT(C10-1,0)</f>
        <v>2022</v>
      </c>
    </row>
    <row r="13" spans="2:12" x14ac:dyDescent="0.4">
      <c r="B13" s="29" t="s">
        <v>133</v>
      </c>
      <c r="C13" s="21"/>
      <c r="D13" s="21"/>
      <c r="E13" s="21"/>
      <c r="F13" s="21"/>
    </row>
    <row r="14" spans="2:12" x14ac:dyDescent="0.4">
      <c r="B14" s="29" t="s">
        <v>134</v>
      </c>
      <c r="C14" s="21"/>
      <c r="D14" s="21"/>
      <c r="E14" s="21"/>
      <c r="F14" s="21"/>
    </row>
    <row r="15" spans="2:12" x14ac:dyDescent="0.4">
      <c r="B15" s="29" t="s">
        <v>135</v>
      </c>
      <c r="C15" s="21"/>
      <c r="D15" s="21"/>
      <c r="E15" s="21"/>
      <c r="F15" s="21"/>
    </row>
    <row r="16" spans="2:12" x14ac:dyDescent="0.4">
      <c r="B16" s="29" t="s">
        <v>136</v>
      </c>
      <c r="C16" s="21"/>
      <c r="D16" s="21"/>
      <c r="E16" s="21"/>
      <c r="F16" s="21"/>
    </row>
    <row r="17" spans="2:6" x14ac:dyDescent="0.4">
      <c r="B17" s="29" t="s">
        <v>137</v>
      </c>
      <c r="C17" s="21"/>
      <c r="D17" s="21"/>
      <c r="E17" s="21"/>
      <c r="F17" s="21"/>
    </row>
    <row r="18" spans="2:6" x14ac:dyDescent="0.4">
      <c r="B18" s="29" t="s">
        <v>138</v>
      </c>
      <c r="C18" s="21"/>
      <c r="D18" s="21"/>
      <c r="E18" s="21"/>
      <c r="F18" s="21"/>
    </row>
  </sheetData>
  <mergeCells count="1">
    <mergeCell ref="B8:L8"/>
  </mergeCells>
  <dataValidations count="1">
    <dataValidation type="list" allowBlank="1" showInputMessage="1" showErrorMessage="1" sqref="C10" xr:uid="{32E4DDCF-9F64-404E-B03D-01016E6BC350}">
      <formula1>"2020,2021,2022,2023"</formula1>
    </dataValidation>
  </dataValidations>
  <hyperlinks>
    <hyperlink ref="B13" location="'P&amp;L (Q)'!A1" display="1. Rachunek Zysków i Strat - kwartalnie" xr:uid="{13819F40-79A4-47D7-975E-196DF3AF621B}"/>
    <hyperlink ref="B18" location="INDICATORS!A1" display="5. Wybrane Wskaźniki Finansowe - graficznie" xr:uid="{C8A087A3-0B5E-4250-90A1-1B4BFD42D246}"/>
    <hyperlink ref="B14" location="'P&amp;L (YTD)'!A1" display="2. Rachunek Zysków i Strat - narastająco" xr:uid="{5A607032-CAFB-41DC-B72F-D29F44651866}"/>
    <hyperlink ref="B17" location="CF!A1" display="4. Rachunek Przepływów Pienieżnych" xr:uid="{8A9B7511-ECD4-4D88-AC15-01A0427F564B}"/>
    <hyperlink ref="B16" location="BILANS!A1" display="3. Bilans" xr:uid="{BAA598AF-111A-42C3-A2E1-8DDA1605AB2D}"/>
    <hyperlink ref="B15" location="'P&amp;L (Y)'!A1" display="3. Rachunek Zysków i Strat - rocznie" xr:uid="{26B4BADA-6653-470F-A7CA-AA5F5ECE242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86AB-5190-4EA4-A3CD-0497F4550B5D}">
  <sheetPr>
    <tabColor rgb="FF002060"/>
  </sheetPr>
  <dimension ref="A1:S38"/>
  <sheetViews>
    <sheetView workbookViewId="0">
      <pane xSplit="2" ySplit="3" topLeftCell="C4" activePane="bottomRight" state="frozen"/>
      <selection activeCell="B12" sqref="B12"/>
      <selection pane="topRight" activeCell="B12" sqref="B12"/>
      <selection pane="bottomLeft" activeCell="B12" sqref="B12"/>
      <selection pane="bottomRight" activeCell="P2" sqref="C2:P2"/>
    </sheetView>
  </sheetViews>
  <sheetFormatPr defaultColWidth="9.140625" defaultRowHeight="12.75" x14ac:dyDescent="0.25"/>
  <cols>
    <col min="1" max="1" width="2.5703125" style="2" customWidth="1"/>
    <col min="2" max="2" width="66.7109375" style="1" customWidth="1"/>
    <col min="3" max="12" width="11.140625" style="7" customWidth="1"/>
    <col min="13" max="13" width="12.5703125" style="7" customWidth="1"/>
    <col min="14" max="17" width="11.140625" style="7" customWidth="1"/>
    <col min="18" max="16384" width="9.140625" style="1"/>
  </cols>
  <sheetData>
    <row r="1" spans="1:19" s="2" customFormat="1" x14ac:dyDescent="0.25">
      <c r="C1" s="24" t="s">
        <v>108</v>
      </c>
      <c r="D1" s="24" t="s">
        <v>109</v>
      </c>
      <c r="E1" s="24" t="s">
        <v>110</v>
      </c>
      <c r="F1" s="24" t="s">
        <v>111</v>
      </c>
      <c r="G1" s="24" t="s">
        <v>112</v>
      </c>
      <c r="H1" s="24" t="s">
        <v>113</v>
      </c>
      <c r="I1" s="24" t="s">
        <v>114</v>
      </c>
      <c r="J1" s="24" t="s">
        <v>115</v>
      </c>
      <c r="K1" s="24" t="s">
        <v>116</v>
      </c>
      <c r="L1" s="24" t="s">
        <v>117</v>
      </c>
      <c r="M1" s="24" t="s">
        <v>118</v>
      </c>
      <c r="N1" s="24" t="s">
        <v>118</v>
      </c>
      <c r="O1" s="24" t="s">
        <v>118</v>
      </c>
      <c r="P1" s="24" t="s">
        <v>118</v>
      </c>
      <c r="Q1" s="24" t="s">
        <v>118</v>
      </c>
    </row>
    <row r="2" spans="1:19" x14ac:dyDescent="0.25">
      <c r="B2" s="47" t="s">
        <v>139</v>
      </c>
      <c r="C2" s="43" t="s">
        <v>140</v>
      </c>
      <c r="D2" s="44" t="s">
        <v>141</v>
      </c>
      <c r="E2" s="43" t="s">
        <v>140</v>
      </c>
      <c r="F2" s="44" t="s">
        <v>141</v>
      </c>
      <c r="G2" s="43" t="s">
        <v>140</v>
      </c>
      <c r="H2" s="44" t="s">
        <v>141</v>
      </c>
      <c r="I2" s="44" t="s">
        <v>141</v>
      </c>
      <c r="J2" s="44" t="s">
        <v>141</v>
      </c>
      <c r="K2" s="44" t="s">
        <v>141</v>
      </c>
      <c r="L2" s="44" t="s">
        <v>141</v>
      </c>
      <c r="M2" s="44" t="s">
        <v>141</v>
      </c>
      <c r="N2" s="44" t="s">
        <v>141</v>
      </c>
      <c r="O2" s="44" t="s">
        <v>141</v>
      </c>
      <c r="P2" s="44" t="s">
        <v>141</v>
      </c>
      <c r="Q2" s="44" t="s">
        <v>141</v>
      </c>
    </row>
    <row r="3" spans="1:19" ht="38.25" x14ac:dyDescent="0.25">
      <c r="B3" s="48"/>
      <c r="C3" s="9" t="s">
        <v>83</v>
      </c>
      <c r="D3" s="9" t="s">
        <v>107</v>
      </c>
      <c r="E3" s="9" t="s">
        <v>106</v>
      </c>
      <c r="F3" s="9" t="s">
        <v>105</v>
      </c>
      <c r="G3" s="9" t="s">
        <v>85</v>
      </c>
      <c r="H3" s="9" t="s">
        <v>104</v>
      </c>
      <c r="I3" s="9" t="s">
        <v>103</v>
      </c>
      <c r="J3" s="9" t="s">
        <v>102</v>
      </c>
      <c r="K3" s="9" t="s">
        <v>93</v>
      </c>
      <c r="L3" s="9" t="s">
        <v>101</v>
      </c>
      <c r="M3" s="9" t="s">
        <v>270</v>
      </c>
      <c r="N3" s="9" t="s">
        <v>121</v>
      </c>
      <c r="O3" s="9" t="s">
        <v>124</v>
      </c>
      <c r="P3" s="9" t="s">
        <v>127</v>
      </c>
      <c r="Q3" s="9" t="s">
        <v>129</v>
      </c>
    </row>
    <row r="4" spans="1:19" ht="13.5" thickBot="1" x14ac:dyDescent="0.3">
      <c r="A4" s="5" t="s">
        <v>0</v>
      </c>
      <c r="B4" s="16" t="s">
        <v>143</v>
      </c>
      <c r="C4" s="17">
        <v>14582</v>
      </c>
      <c r="D4" s="17">
        <v>18011</v>
      </c>
      <c r="E4" s="17">
        <v>16651</v>
      </c>
      <c r="F4" s="17">
        <v>22253</v>
      </c>
      <c r="G4" s="17">
        <v>11727.78109</v>
      </c>
      <c r="H4" s="17">
        <v>18995.21891</v>
      </c>
      <c r="I4" s="17">
        <v>16820</v>
      </c>
      <c r="J4" s="17">
        <v>20330.771380000006</v>
      </c>
      <c r="K4" s="17">
        <v>18749.780349999997</v>
      </c>
      <c r="L4" s="17">
        <v>18255</v>
      </c>
      <c r="M4" s="17">
        <v>16571</v>
      </c>
      <c r="N4" s="17">
        <v>21818.337110000008</v>
      </c>
      <c r="O4" s="17">
        <v>15842</v>
      </c>
      <c r="P4" s="17">
        <v>22720</v>
      </c>
      <c r="Q4" s="17">
        <v>15673</v>
      </c>
      <c r="R4" s="27"/>
      <c r="S4" s="7"/>
    </row>
    <row r="5" spans="1:19" ht="13.5" thickBot="1" x14ac:dyDescent="0.3">
      <c r="A5" s="6" t="s">
        <v>1</v>
      </c>
      <c r="B5" s="3" t="s">
        <v>144</v>
      </c>
      <c r="C5" s="4">
        <v>14205</v>
      </c>
      <c r="D5" s="4">
        <v>17431</v>
      </c>
      <c r="E5" s="4">
        <v>16534</v>
      </c>
      <c r="F5" s="4">
        <v>21258</v>
      </c>
      <c r="G5" s="4">
        <v>11330.70485</v>
      </c>
      <c r="H5" s="4">
        <v>17757.295149999998</v>
      </c>
      <c r="I5" s="4">
        <v>15734</v>
      </c>
      <c r="J5" s="4">
        <v>18690.793859999998</v>
      </c>
      <c r="K5" s="4">
        <v>17913.444669999997</v>
      </c>
      <c r="L5" s="4">
        <v>17690</v>
      </c>
      <c r="M5" s="4">
        <v>15731</v>
      </c>
      <c r="N5" s="4">
        <v>21155.61565</v>
      </c>
      <c r="O5" s="4">
        <v>15327</v>
      </c>
      <c r="P5" s="4">
        <v>22428</v>
      </c>
      <c r="Q5" s="4">
        <v>15011</v>
      </c>
      <c r="R5" s="7"/>
      <c r="S5" s="7"/>
    </row>
    <row r="6" spans="1:19" ht="13.5" thickBot="1" x14ac:dyDescent="0.3">
      <c r="A6" s="5" t="s">
        <v>2</v>
      </c>
      <c r="B6" s="3" t="s">
        <v>145</v>
      </c>
      <c r="C6" s="4">
        <v>377</v>
      </c>
      <c r="D6" s="4">
        <v>534</v>
      </c>
      <c r="E6" s="4">
        <v>116</v>
      </c>
      <c r="F6" s="4">
        <v>996</v>
      </c>
      <c r="G6" s="4">
        <v>397.07623999999998</v>
      </c>
      <c r="H6" s="4">
        <v>1237.9237600000001</v>
      </c>
      <c r="I6" s="4">
        <v>843</v>
      </c>
      <c r="J6" s="4">
        <v>1502.4768199999994</v>
      </c>
      <c r="K6" s="4">
        <v>789.33626000000004</v>
      </c>
      <c r="L6" s="4">
        <v>566</v>
      </c>
      <c r="M6" s="4">
        <v>562</v>
      </c>
      <c r="N6" s="4">
        <v>664.04747999999995</v>
      </c>
      <c r="O6" s="4">
        <v>460</v>
      </c>
      <c r="P6" s="4">
        <v>293</v>
      </c>
      <c r="Q6" s="4">
        <v>658</v>
      </c>
      <c r="R6" s="7"/>
      <c r="S6" s="7"/>
    </row>
    <row r="7" spans="1:19" ht="13.5" thickBot="1" x14ac:dyDescent="0.3">
      <c r="A7" s="5" t="s">
        <v>3</v>
      </c>
      <c r="B7" s="3" t="s">
        <v>146</v>
      </c>
      <c r="C7" s="4">
        <v>0</v>
      </c>
      <c r="D7" s="4">
        <v>46</v>
      </c>
      <c r="E7" s="4">
        <v>0</v>
      </c>
      <c r="F7" s="4">
        <v>0</v>
      </c>
      <c r="G7" s="4">
        <v>0</v>
      </c>
      <c r="H7" s="4">
        <v>0</v>
      </c>
      <c r="I7" s="4">
        <v>243</v>
      </c>
      <c r="J7" s="4">
        <v>137.50069999999999</v>
      </c>
      <c r="K7" s="4">
        <v>46.999420000000001</v>
      </c>
      <c r="L7" s="4">
        <v>1.9999999999953388E-4</v>
      </c>
      <c r="M7" s="4">
        <v>277</v>
      </c>
      <c r="N7" s="4">
        <v>-0.32602000000002818</v>
      </c>
      <c r="O7" s="4">
        <v>55</v>
      </c>
      <c r="P7" s="4">
        <v>0</v>
      </c>
      <c r="Q7" s="4">
        <v>3</v>
      </c>
      <c r="R7" s="7"/>
      <c r="S7" s="7"/>
    </row>
    <row r="8" spans="1:19" ht="13.5" thickBot="1" x14ac:dyDescent="0.3">
      <c r="A8" s="5" t="s">
        <v>4</v>
      </c>
      <c r="B8" s="16" t="s">
        <v>147</v>
      </c>
      <c r="C8" s="17">
        <v>5221</v>
      </c>
      <c r="D8" s="17">
        <v>6512</v>
      </c>
      <c r="E8" s="17">
        <v>5062</v>
      </c>
      <c r="F8" s="17">
        <v>8897</v>
      </c>
      <c r="G8" s="17">
        <v>3100.8016500000003</v>
      </c>
      <c r="H8" s="17">
        <v>9010.1983499999988</v>
      </c>
      <c r="I8" s="17">
        <v>8788</v>
      </c>
      <c r="J8" s="17">
        <v>11896.054289999993</v>
      </c>
      <c r="K8" s="17">
        <v>9430.3941903296545</v>
      </c>
      <c r="L8" s="17">
        <v>9823.6189296703506</v>
      </c>
      <c r="M8" s="17">
        <v>7933</v>
      </c>
      <c r="N8" s="17">
        <v>11295.507030000001</v>
      </c>
      <c r="O8" s="17">
        <v>8249</v>
      </c>
      <c r="P8" s="17">
        <v>11837.523020000002</v>
      </c>
      <c r="Q8" s="17">
        <v>9535</v>
      </c>
      <c r="R8" s="7"/>
      <c r="S8" s="7"/>
    </row>
    <row r="9" spans="1:19" ht="13.5" thickBot="1" x14ac:dyDescent="0.3">
      <c r="A9" s="5" t="s">
        <v>5</v>
      </c>
      <c r="B9" s="3" t="s">
        <v>148</v>
      </c>
      <c r="C9" s="4">
        <v>5221</v>
      </c>
      <c r="D9" s="4">
        <v>6512</v>
      </c>
      <c r="E9" s="4">
        <v>5062</v>
      </c>
      <c r="F9" s="4">
        <v>8897</v>
      </c>
      <c r="G9" s="4">
        <v>3100.8016500000003</v>
      </c>
      <c r="H9" s="4">
        <v>9010.1983499999988</v>
      </c>
      <c r="I9" s="4">
        <v>8788</v>
      </c>
      <c r="J9" s="4">
        <v>11896.054289999993</v>
      </c>
      <c r="K9" s="4">
        <v>9430.3941903296545</v>
      </c>
      <c r="L9" s="4">
        <v>9824</v>
      </c>
      <c r="M9" s="4">
        <v>7877</v>
      </c>
      <c r="N9" s="4">
        <v>11294.769409999997</v>
      </c>
      <c r="O9" s="4">
        <v>8193</v>
      </c>
      <c r="P9" s="4">
        <v>11837.070990000002</v>
      </c>
      <c r="Q9" s="4">
        <v>9535</v>
      </c>
      <c r="R9" s="7"/>
      <c r="S9" s="7"/>
    </row>
    <row r="10" spans="1:19" ht="13.5" thickBot="1" x14ac:dyDescent="0.3">
      <c r="A10" s="5" t="s">
        <v>6</v>
      </c>
      <c r="B10" s="3" t="s">
        <v>149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56</v>
      </c>
      <c r="N10" s="4">
        <v>-0.26238000000000739</v>
      </c>
      <c r="O10" s="4">
        <v>56</v>
      </c>
      <c r="P10" s="4">
        <v>0.45203000000002902</v>
      </c>
      <c r="Q10" s="4"/>
      <c r="R10" s="7"/>
      <c r="S10" s="7"/>
    </row>
    <row r="11" spans="1:19" ht="13.5" thickBot="1" x14ac:dyDescent="0.3">
      <c r="A11" s="5" t="s">
        <v>7</v>
      </c>
      <c r="B11" s="16" t="s">
        <v>150</v>
      </c>
      <c r="C11" s="17">
        <v>9361</v>
      </c>
      <c r="D11" s="17">
        <v>11499</v>
      </c>
      <c r="E11" s="17">
        <v>11589</v>
      </c>
      <c r="F11" s="17">
        <v>13357</v>
      </c>
      <c r="G11" s="17">
        <v>8626.9794399999992</v>
      </c>
      <c r="H11" s="17">
        <v>9985.0205600000008</v>
      </c>
      <c r="I11" s="17">
        <v>8032</v>
      </c>
      <c r="J11" s="17">
        <v>8434.7170900000128</v>
      </c>
      <c r="K11" s="17">
        <v>9319.3861596703427</v>
      </c>
      <c r="L11" s="17">
        <v>8432.0523603296569</v>
      </c>
      <c r="M11" s="17">
        <v>8637</v>
      </c>
      <c r="N11" s="17">
        <v>10523.83008</v>
      </c>
      <c r="O11" s="17">
        <v>7592</v>
      </c>
      <c r="P11" s="17">
        <v>10882.476979999998</v>
      </c>
      <c r="Q11" s="17">
        <v>6138</v>
      </c>
      <c r="R11" s="7"/>
      <c r="S11" s="7"/>
    </row>
    <row r="12" spans="1:19" ht="13.5" thickBot="1" x14ac:dyDescent="0.3">
      <c r="A12" s="5" t="s">
        <v>8</v>
      </c>
      <c r="B12" s="3" t="s">
        <v>151</v>
      </c>
      <c r="C12" s="4">
        <v>743</v>
      </c>
      <c r="D12" s="4">
        <v>892</v>
      </c>
      <c r="E12" s="4">
        <v>893</v>
      </c>
      <c r="F12" s="4">
        <v>2214</v>
      </c>
      <c r="G12" s="4">
        <v>1945.9025900000001</v>
      </c>
      <c r="H12" s="4">
        <v>3368.0974099999999</v>
      </c>
      <c r="I12" s="4">
        <v>3186</v>
      </c>
      <c r="J12" s="4">
        <v>1895.0270400000009</v>
      </c>
      <c r="K12" s="4">
        <v>2995.5368600000002</v>
      </c>
      <c r="L12" s="4">
        <v>1264</v>
      </c>
      <c r="M12" s="4">
        <v>2694</v>
      </c>
      <c r="N12" s="4">
        <v>2423.6351699999996</v>
      </c>
      <c r="O12" s="4">
        <v>2923</v>
      </c>
      <c r="P12" s="4">
        <v>3286</v>
      </c>
      <c r="Q12" s="4">
        <v>3516</v>
      </c>
      <c r="R12" s="7"/>
      <c r="S12" s="7"/>
    </row>
    <row r="13" spans="1:19" ht="13.5" thickBot="1" x14ac:dyDescent="0.3">
      <c r="A13" s="5" t="s">
        <v>9</v>
      </c>
      <c r="B13" s="3" t="s">
        <v>152</v>
      </c>
      <c r="C13" s="4">
        <v>4414</v>
      </c>
      <c r="D13" s="4">
        <v>5207</v>
      </c>
      <c r="E13" s="4">
        <v>4858</v>
      </c>
      <c r="F13" s="4">
        <v>5657</v>
      </c>
      <c r="G13" s="4">
        <v>5729.5046500000008</v>
      </c>
      <c r="H13" s="4">
        <v>6516.4953499999992</v>
      </c>
      <c r="I13" s="4">
        <v>4567</v>
      </c>
      <c r="J13" s="4">
        <v>3861.0910699999986</v>
      </c>
      <c r="K13" s="4">
        <v>4187.3986000000004</v>
      </c>
      <c r="L13" s="4">
        <v>4845</v>
      </c>
      <c r="M13" s="4">
        <v>4716</v>
      </c>
      <c r="N13" s="4">
        <v>4718.7851599999995</v>
      </c>
      <c r="O13" s="4">
        <v>5313</v>
      </c>
      <c r="P13" s="4">
        <v>6545</v>
      </c>
      <c r="Q13" s="4">
        <v>6338</v>
      </c>
      <c r="R13" s="7"/>
      <c r="S13" s="7"/>
    </row>
    <row r="14" spans="1:19" ht="13.5" thickBot="1" x14ac:dyDescent="0.3">
      <c r="A14" s="5" t="s">
        <v>10</v>
      </c>
      <c r="B14" s="3" t="s">
        <v>153</v>
      </c>
      <c r="C14" s="4">
        <v>1422</v>
      </c>
      <c r="D14" s="4">
        <v>1394</v>
      </c>
      <c r="E14" s="4">
        <v>1516</v>
      </c>
      <c r="F14" s="4">
        <v>1570</v>
      </c>
      <c r="G14" s="4">
        <v>1756.3199600000003</v>
      </c>
      <c r="H14" s="4">
        <v>2285.6800399999997</v>
      </c>
      <c r="I14" s="4">
        <v>2151</v>
      </c>
      <c r="J14" s="4">
        <v>2077.4002600000003</v>
      </c>
      <c r="K14" s="4">
        <v>2186.0226199999997</v>
      </c>
      <c r="L14" s="4">
        <v>1698.5137199999999</v>
      </c>
      <c r="M14" s="4">
        <v>1666</v>
      </c>
      <c r="N14" s="4">
        <v>2711.7639300000001</v>
      </c>
      <c r="O14" s="4">
        <v>2389</v>
      </c>
      <c r="P14" s="4">
        <v>2361</v>
      </c>
      <c r="Q14" s="4">
        <v>2729</v>
      </c>
      <c r="R14" s="7"/>
      <c r="S14" s="7"/>
    </row>
    <row r="15" spans="1:19" ht="13.5" thickBot="1" x14ac:dyDescent="0.3">
      <c r="A15" s="5" t="s">
        <v>11</v>
      </c>
      <c r="B15" s="3" t="s">
        <v>154</v>
      </c>
      <c r="C15" s="4">
        <v>423</v>
      </c>
      <c r="D15" s="4">
        <v>239</v>
      </c>
      <c r="E15" s="4">
        <v>143</v>
      </c>
      <c r="F15" s="4">
        <v>3113</v>
      </c>
      <c r="G15" s="4">
        <v>1152.2758200000001</v>
      </c>
      <c r="H15" s="4">
        <v>649.72417999999993</v>
      </c>
      <c r="I15" s="4">
        <v>805</v>
      </c>
      <c r="J15" s="4">
        <v>968.8290549999997</v>
      </c>
      <c r="K15" s="4">
        <v>611.13165000000004</v>
      </c>
      <c r="L15" s="4">
        <v>1072.4802499999998</v>
      </c>
      <c r="M15" s="4">
        <v>838</v>
      </c>
      <c r="N15" s="4">
        <v>3384.3881000000001</v>
      </c>
      <c r="O15" s="4">
        <v>2389</v>
      </c>
      <c r="P15" s="4">
        <v>1889</v>
      </c>
      <c r="Q15" s="4">
        <v>2058</v>
      </c>
      <c r="R15" s="7"/>
      <c r="S15" s="7"/>
    </row>
    <row r="16" spans="1:19" ht="13.5" thickBot="1" x14ac:dyDescent="0.3">
      <c r="A16" s="5" t="s">
        <v>12</v>
      </c>
      <c r="B16" s="3" t="s">
        <v>155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7"/>
      <c r="S16" s="7"/>
    </row>
    <row r="17" spans="1:19" ht="13.5" thickBot="1" x14ac:dyDescent="0.3">
      <c r="A17" s="5" t="s">
        <v>13</v>
      </c>
      <c r="B17" s="3" t="s">
        <v>156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7"/>
      <c r="S17" s="7"/>
    </row>
    <row r="18" spans="1:19" ht="13.5" thickBot="1" x14ac:dyDescent="0.3">
      <c r="A18" s="2" t="s">
        <v>14</v>
      </c>
      <c r="B18" s="16" t="s">
        <v>157</v>
      </c>
      <c r="C18" s="17">
        <v>5203</v>
      </c>
      <c r="D18" s="17">
        <v>6555</v>
      </c>
      <c r="E18" s="17">
        <v>7212</v>
      </c>
      <c r="F18" s="17">
        <v>3942</v>
      </c>
      <c r="G18" s="17">
        <v>1555.6163399999987</v>
      </c>
      <c r="H18" s="17">
        <v>1735.3836600000013</v>
      </c>
      <c r="I18" s="17">
        <v>1626</v>
      </c>
      <c r="J18" s="17">
        <v>3787.1701850000172</v>
      </c>
      <c r="K18" s="17">
        <v>3711.3416696703416</v>
      </c>
      <c r="L18" s="17">
        <v>2948</v>
      </c>
      <c r="M18" s="17">
        <v>2054</v>
      </c>
      <c r="N18" s="17">
        <v>2708.7855800000102</v>
      </c>
      <c r="O18" s="17">
        <v>-643</v>
      </c>
      <c r="P18" s="17">
        <v>1524.4769799999976</v>
      </c>
      <c r="Q18" s="17">
        <v>-3052</v>
      </c>
      <c r="R18" s="7"/>
      <c r="S18" s="7"/>
    </row>
    <row r="19" spans="1:19" ht="13.5" thickBot="1" x14ac:dyDescent="0.3">
      <c r="A19" s="5" t="s">
        <v>15</v>
      </c>
      <c r="B19" s="3" t="s">
        <v>158</v>
      </c>
      <c r="C19" s="4">
        <v>32</v>
      </c>
      <c r="D19" s="4">
        <v>435</v>
      </c>
      <c r="E19" s="4">
        <v>-313</v>
      </c>
      <c r="F19" s="4">
        <v>376</v>
      </c>
      <c r="G19" s="4">
        <v>0</v>
      </c>
      <c r="H19" s="4">
        <v>0</v>
      </c>
      <c r="I19" s="4">
        <v>75</v>
      </c>
      <c r="J19" s="4">
        <v>349.46115000000003</v>
      </c>
      <c r="K19" s="4">
        <v>438.36735932399807</v>
      </c>
      <c r="L19" s="4">
        <v>1808.690980676002</v>
      </c>
      <c r="M19" s="4">
        <v>0</v>
      </c>
      <c r="N19" s="4">
        <v>-261.05834000000004</v>
      </c>
      <c r="O19" s="4">
        <v>673</v>
      </c>
      <c r="P19" s="4">
        <v>63</v>
      </c>
      <c r="Q19" s="4">
        <v>-66</v>
      </c>
      <c r="R19" s="7"/>
      <c r="S19" s="7"/>
    </row>
    <row r="20" spans="1:19" ht="13.5" thickBot="1" x14ac:dyDescent="0.3">
      <c r="A20" s="5" t="s">
        <v>16</v>
      </c>
      <c r="B20" s="3" t="s">
        <v>159</v>
      </c>
      <c r="C20" s="4">
        <v>331</v>
      </c>
      <c r="D20" s="4">
        <v>-1</v>
      </c>
      <c r="E20" s="4">
        <v>115</v>
      </c>
      <c r="F20" s="4">
        <v>422</v>
      </c>
      <c r="G20" s="4">
        <v>539.53170999999998</v>
      </c>
      <c r="H20" s="4">
        <v>81.468290000000025</v>
      </c>
      <c r="I20" s="4">
        <v>1421</v>
      </c>
      <c r="J20" s="4">
        <v>-597.59999999999991</v>
      </c>
      <c r="K20" s="4">
        <v>1135.73101</v>
      </c>
      <c r="L20" s="4">
        <v>100.76022000000012</v>
      </c>
      <c r="M20" s="4">
        <v>2044</v>
      </c>
      <c r="N20" s="4">
        <v>-1165.4912300000001</v>
      </c>
      <c r="O20" s="4">
        <v>849</v>
      </c>
      <c r="P20" s="4">
        <v>469</v>
      </c>
      <c r="Q20" s="4">
        <v>797</v>
      </c>
      <c r="R20" s="7"/>
      <c r="S20" s="7"/>
    </row>
    <row r="21" spans="1:19" ht="13.5" thickBot="1" x14ac:dyDescent="0.3">
      <c r="A21" s="5" t="s">
        <v>17</v>
      </c>
      <c r="B21" s="3" t="s">
        <v>160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554</v>
      </c>
      <c r="Q21" s="4">
        <v>219</v>
      </c>
      <c r="R21" s="7"/>
      <c r="S21" s="7"/>
    </row>
    <row r="22" spans="1:19" ht="13.5" thickBot="1" x14ac:dyDescent="0.3">
      <c r="A22" s="5" t="s">
        <v>18</v>
      </c>
      <c r="B22" s="16" t="s">
        <v>161</v>
      </c>
      <c r="C22" s="17">
        <v>4905</v>
      </c>
      <c r="D22" s="17">
        <v>6989</v>
      </c>
      <c r="E22" s="17">
        <v>6785</v>
      </c>
      <c r="F22" s="17">
        <v>3895</v>
      </c>
      <c r="G22" s="17">
        <v>1016.0846299999987</v>
      </c>
      <c r="H22" s="17">
        <v>1654.9153700000013</v>
      </c>
      <c r="I22" s="17">
        <v>279</v>
      </c>
      <c r="J22" s="17">
        <v>4734.2313350000168</v>
      </c>
      <c r="K22" s="17">
        <v>3013.9780189943399</v>
      </c>
      <c r="L22" s="17">
        <v>4655.63026100566</v>
      </c>
      <c r="M22" s="17">
        <v>11</v>
      </c>
      <c r="N22" s="17">
        <v>3613.71144000001</v>
      </c>
      <c r="O22" s="17">
        <v>-819</v>
      </c>
      <c r="P22" s="17">
        <v>565.47697999999764</v>
      </c>
      <c r="Q22" s="17">
        <v>-4130</v>
      </c>
      <c r="R22" s="7"/>
      <c r="S22" s="7"/>
    </row>
    <row r="23" spans="1:19" ht="13.5" thickBot="1" x14ac:dyDescent="0.3">
      <c r="A23" s="5" t="s">
        <v>19</v>
      </c>
      <c r="B23" s="3" t="s">
        <v>162</v>
      </c>
      <c r="C23" s="4">
        <v>0</v>
      </c>
      <c r="D23" s="4">
        <v>0</v>
      </c>
      <c r="E23" s="4">
        <v>0</v>
      </c>
      <c r="F23" s="4">
        <v>0</v>
      </c>
      <c r="G23" s="4">
        <v>3</v>
      </c>
      <c r="H23" s="4">
        <v>18</v>
      </c>
      <c r="I23" s="4">
        <v>25</v>
      </c>
      <c r="J23" s="4">
        <v>35.114000000000004</v>
      </c>
      <c r="K23" s="4">
        <v>16.425999999999998</v>
      </c>
      <c r="L23" s="4">
        <v>32.415999999999997</v>
      </c>
      <c r="M23" s="4">
        <v>40.186999999999998</v>
      </c>
      <c r="N23" s="4">
        <v>20.971000000000004</v>
      </c>
      <c r="O23" s="4">
        <v>22</v>
      </c>
      <c r="P23" s="4">
        <v>17.017000000000003</v>
      </c>
      <c r="Q23" s="4">
        <v>10.245999999999995</v>
      </c>
      <c r="R23" s="7"/>
      <c r="S23" s="7"/>
    </row>
    <row r="24" spans="1:19" ht="13.5" thickBot="1" x14ac:dyDescent="0.3">
      <c r="A24" s="5" t="s">
        <v>20</v>
      </c>
      <c r="B24" s="3" t="s">
        <v>163</v>
      </c>
      <c r="C24" s="4">
        <v>-490</v>
      </c>
      <c r="D24" s="4">
        <v>-27</v>
      </c>
      <c r="E24" s="4">
        <v>-1822</v>
      </c>
      <c r="F24" s="4">
        <v>-5596</v>
      </c>
      <c r="G24" s="4">
        <v>-2595</v>
      </c>
      <c r="H24" s="4">
        <v>-887</v>
      </c>
      <c r="I24" s="4">
        <v>-2794</v>
      </c>
      <c r="J24" s="4">
        <v>6659.4719400000004</v>
      </c>
      <c r="K24" s="4">
        <v>497.17111</v>
      </c>
      <c r="L24" s="4">
        <v>274.80898000000002</v>
      </c>
      <c r="M24" s="4">
        <v>-268.98655000000002</v>
      </c>
      <c r="N24" s="4">
        <v>13663.006460000001</v>
      </c>
      <c r="O24" s="4">
        <v>15</v>
      </c>
      <c r="P24" s="4">
        <v>58.833399999999997</v>
      </c>
      <c r="Q24" s="4">
        <v>273.54738000000003</v>
      </c>
      <c r="R24" s="7"/>
      <c r="S24" s="7"/>
    </row>
    <row r="25" spans="1:19" ht="13.5" thickBot="1" x14ac:dyDescent="0.3">
      <c r="A25" s="5" t="s">
        <v>21</v>
      </c>
      <c r="B25" s="16" t="s">
        <v>164</v>
      </c>
      <c r="C25" s="17">
        <v>5394</v>
      </c>
      <c r="D25" s="17">
        <v>7018</v>
      </c>
      <c r="E25" s="17">
        <v>8606</v>
      </c>
      <c r="F25" s="17">
        <v>9492</v>
      </c>
      <c r="G25" s="17">
        <v>3608.0846299999985</v>
      </c>
      <c r="H25" s="17">
        <v>2522.9153700000015</v>
      </c>
      <c r="I25" s="17">
        <v>3048</v>
      </c>
      <c r="J25" s="17">
        <v>-1959.9546049999835</v>
      </c>
      <c r="K25" s="17">
        <v>2499.7809089943398</v>
      </c>
      <c r="L25" s="17">
        <v>4349.0052810056604</v>
      </c>
      <c r="M25" s="17">
        <v>240</v>
      </c>
      <c r="N25" s="17">
        <v>-10071.266019999999</v>
      </c>
      <c r="O25" s="17">
        <v>-857</v>
      </c>
      <c r="P25" s="17">
        <v>489.6265799999976</v>
      </c>
      <c r="Q25" s="17">
        <v>-4413</v>
      </c>
      <c r="R25" s="7"/>
      <c r="S25" s="7"/>
    </row>
    <row r="26" spans="1:19" ht="13.5" thickBot="1" x14ac:dyDescent="0.3">
      <c r="A26" s="5" t="s">
        <v>22</v>
      </c>
      <c r="B26" s="16" t="s">
        <v>165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7"/>
      <c r="S26" s="7"/>
    </row>
    <row r="27" spans="1:19" ht="13.5" thickBot="1" x14ac:dyDescent="0.3">
      <c r="A27" s="5" t="s">
        <v>23</v>
      </c>
      <c r="B27" s="16" t="s">
        <v>166</v>
      </c>
      <c r="C27" s="17">
        <v>5394</v>
      </c>
      <c r="D27" s="17">
        <v>7018</v>
      </c>
      <c r="E27" s="17">
        <v>8606</v>
      </c>
      <c r="F27" s="17">
        <v>9492</v>
      </c>
      <c r="G27" s="17">
        <v>3608.0846299999985</v>
      </c>
      <c r="H27" s="17">
        <v>2522.9153700000015</v>
      </c>
      <c r="I27" s="17">
        <v>3048</v>
      </c>
      <c r="J27" s="17">
        <v>-1959.9546049999835</v>
      </c>
      <c r="K27" s="17">
        <v>2499.7809089943398</v>
      </c>
      <c r="L27" s="17">
        <v>4349.0052810056604</v>
      </c>
      <c r="M27" s="17">
        <v>240</v>
      </c>
      <c r="N27" s="17">
        <v>-10071.266019999999</v>
      </c>
      <c r="O27" s="17">
        <v>-857</v>
      </c>
      <c r="P27" s="17">
        <v>489.6265799999976</v>
      </c>
      <c r="Q27" s="17">
        <v>-4413</v>
      </c>
      <c r="R27" s="7"/>
      <c r="S27" s="7"/>
    </row>
    <row r="28" spans="1:19" x14ac:dyDescent="0.25">
      <c r="B28" s="18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9" ht="13.5" thickBot="1" x14ac:dyDescent="0.3">
      <c r="A29" s="2" t="s">
        <v>24</v>
      </c>
      <c r="B29" s="16" t="s">
        <v>25</v>
      </c>
      <c r="C29" s="17">
        <v>5203</v>
      </c>
      <c r="D29" s="17">
        <v>6555</v>
      </c>
      <c r="E29" s="17">
        <v>7212</v>
      </c>
      <c r="F29" s="17">
        <v>3942</v>
      </c>
      <c r="G29" s="17">
        <v>1555.6163399999987</v>
      </c>
      <c r="H29" s="17">
        <v>1735.3836600000013</v>
      </c>
      <c r="I29" s="17">
        <v>1626</v>
      </c>
      <c r="J29" s="17">
        <v>3787.1701850000172</v>
      </c>
      <c r="K29" s="17">
        <v>3711.3416696703416</v>
      </c>
      <c r="L29" s="17">
        <v>2948</v>
      </c>
      <c r="M29" s="17">
        <v>2054</v>
      </c>
      <c r="N29" s="17">
        <v>2708.7855800000107</v>
      </c>
      <c r="O29" s="17">
        <v>-643</v>
      </c>
      <c r="P29" s="17">
        <v>1524.4769799999976</v>
      </c>
      <c r="Q29" s="17">
        <v>-3052</v>
      </c>
    </row>
    <row r="30" spans="1:19" ht="13.5" thickBot="1" x14ac:dyDescent="0.3">
      <c r="A30" s="2" t="s">
        <v>26</v>
      </c>
      <c r="B30" s="16" t="s">
        <v>27</v>
      </c>
      <c r="C30" s="17">
        <v>6835</v>
      </c>
      <c r="D30" s="17">
        <v>8247</v>
      </c>
      <c r="E30" s="17">
        <v>8907</v>
      </c>
      <c r="F30" s="17">
        <v>5648</v>
      </c>
      <c r="G30" s="17">
        <v>3324.3760299999981</v>
      </c>
      <c r="H30" s="17">
        <v>4067.6239700000019</v>
      </c>
      <c r="I30" s="17">
        <v>4184</v>
      </c>
      <c r="J30" s="17">
        <v>6477.1701850000172</v>
      </c>
      <c r="K30" s="17">
        <v>6533.3416696703416</v>
      </c>
      <c r="L30" s="17">
        <v>5863</v>
      </c>
      <c r="M30" s="17">
        <v>5340.4551500000107</v>
      </c>
      <c r="N30" s="17">
        <v>6066.3304300000018</v>
      </c>
      <c r="O30" s="17">
        <v>3883</v>
      </c>
      <c r="P30" s="17">
        <v>5969.7954999859994</v>
      </c>
      <c r="Q30" s="17">
        <v>2019</v>
      </c>
    </row>
    <row r="31" spans="1:19" ht="13.5" thickBot="1" x14ac:dyDescent="0.3">
      <c r="A31" s="2" t="s">
        <v>28</v>
      </c>
      <c r="B31" s="16" t="s">
        <v>167</v>
      </c>
      <c r="C31" s="17">
        <v>6297</v>
      </c>
      <c r="D31" s="17">
        <v>7646</v>
      </c>
      <c r="E31" s="17">
        <v>8264</v>
      </c>
      <c r="F31" s="17">
        <v>5128</v>
      </c>
      <c r="G31" s="17">
        <v>2805.0682699999984</v>
      </c>
      <c r="H31" s="17">
        <v>3324.9317300000016</v>
      </c>
      <c r="I31" s="17">
        <v>3338</v>
      </c>
      <c r="J31" s="17">
        <v>5463.1701850000172</v>
      </c>
      <c r="K31" s="17">
        <v>5604.3416696703416</v>
      </c>
      <c r="L31" s="17">
        <v>4905</v>
      </c>
      <c r="M31" s="17">
        <v>4382.4551500000107</v>
      </c>
      <c r="N31" s="17">
        <v>4772.3304300000018</v>
      </c>
      <c r="O31" s="17">
        <v>2338</v>
      </c>
      <c r="P31" s="17">
        <v>4372.7954999859994</v>
      </c>
      <c r="Q31" s="17">
        <v>63</v>
      </c>
    </row>
    <row r="32" spans="1:19" ht="13.5" thickBot="1" x14ac:dyDescent="0.3">
      <c r="A32" s="2" t="s">
        <v>29</v>
      </c>
      <c r="B32" s="16" t="s">
        <v>168</v>
      </c>
      <c r="C32" s="17">
        <v>4904</v>
      </c>
      <c r="D32" s="17">
        <v>6991</v>
      </c>
      <c r="E32" s="17">
        <v>6785</v>
      </c>
      <c r="F32" s="17">
        <v>3896</v>
      </c>
      <c r="G32" s="17">
        <v>1013.0846299999985</v>
      </c>
      <c r="H32" s="17">
        <v>1635.9153700000015</v>
      </c>
      <c r="I32" s="17">
        <v>254</v>
      </c>
      <c r="J32" s="17">
        <v>4699.5173350000168</v>
      </c>
      <c r="K32" s="17">
        <v>2996.9520189943396</v>
      </c>
      <c r="L32" s="17">
        <v>4623.8142610056602</v>
      </c>
      <c r="M32" s="17">
        <v>-28.986550000000022</v>
      </c>
      <c r="N32" s="17">
        <v>3591.7404400000078</v>
      </c>
      <c r="O32" s="17">
        <v>-842</v>
      </c>
      <c r="P32" s="17">
        <v>548.45997999999759</v>
      </c>
      <c r="Q32" s="17">
        <v>-4139.45262</v>
      </c>
    </row>
    <row r="33" spans="1:17" x14ac:dyDescent="0.25">
      <c r="A33" s="5"/>
      <c r="B33" s="19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t="13.5" thickBot="1" x14ac:dyDescent="0.3">
      <c r="B34" s="16" t="s">
        <v>169</v>
      </c>
      <c r="C34" s="4">
        <v>1632</v>
      </c>
      <c r="D34" s="4">
        <v>1692</v>
      </c>
      <c r="E34" s="4">
        <v>1695</v>
      </c>
      <c r="F34" s="4">
        <v>1706</v>
      </c>
      <c r="G34" s="4">
        <v>1768.7596899999994</v>
      </c>
      <c r="H34" s="4">
        <v>2332.2403100000006</v>
      </c>
      <c r="I34" s="4">
        <v>2558</v>
      </c>
      <c r="J34" s="4">
        <v>2690</v>
      </c>
      <c r="K34" s="4">
        <v>2822</v>
      </c>
      <c r="L34" s="4">
        <v>2915</v>
      </c>
      <c r="M34" s="4">
        <v>3286.4551500000107</v>
      </c>
      <c r="N34" s="4">
        <v>3357.5448499999893</v>
      </c>
      <c r="O34" s="4">
        <v>4526</v>
      </c>
      <c r="P34" s="4">
        <v>4445.3185199860018</v>
      </c>
      <c r="Q34" s="4">
        <v>5071</v>
      </c>
    </row>
    <row r="35" spans="1:17" ht="13.5" thickBot="1" x14ac:dyDescent="0.3">
      <c r="A35" s="5"/>
      <c r="B35" s="16" t="s">
        <v>170</v>
      </c>
      <c r="C35" s="4">
        <v>538</v>
      </c>
      <c r="D35" s="4">
        <v>601</v>
      </c>
      <c r="E35" s="4">
        <v>643</v>
      </c>
      <c r="F35" s="4">
        <v>596</v>
      </c>
      <c r="G35" s="4">
        <v>595.01411999999993</v>
      </c>
      <c r="H35" s="4">
        <v>742.98588000000007</v>
      </c>
      <c r="I35" s="4">
        <v>799</v>
      </c>
      <c r="J35" s="4">
        <v>1014</v>
      </c>
      <c r="K35" s="4">
        <v>958</v>
      </c>
      <c r="L35" s="4">
        <v>958</v>
      </c>
      <c r="M35" s="4">
        <v>958</v>
      </c>
      <c r="N35" s="4">
        <v>1294</v>
      </c>
      <c r="O35" s="4">
        <v>1574</v>
      </c>
      <c r="P35" s="4">
        <v>1568</v>
      </c>
      <c r="Q35" s="4">
        <v>1956</v>
      </c>
    </row>
    <row r="36" spans="1:17" ht="13.5" thickBot="1" x14ac:dyDescent="0.3">
      <c r="A36" s="5"/>
      <c r="B36" s="16" t="s">
        <v>171</v>
      </c>
      <c r="C36" s="4">
        <v>0</v>
      </c>
      <c r="D36" s="4">
        <v>0</v>
      </c>
      <c r="E36" s="4">
        <v>0</v>
      </c>
      <c r="F36" s="4">
        <v>76</v>
      </c>
      <c r="G36" s="4">
        <v>75.706360000000004</v>
      </c>
      <c r="H36" s="4">
        <v>0.29363999999999635</v>
      </c>
      <c r="I36" s="4">
        <v>-47</v>
      </c>
      <c r="J36" s="4">
        <v>0</v>
      </c>
      <c r="K36" s="4">
        <v>29</v>
      </c>
      <c r="L36" s="4">
        <v>0</v>
      </c>
      <c r="M36" s="4">
        <v>0</v>
      </c>
      <c r="N36" s="4">
        <v>0</v>
      </c>
      <c r="O36" s="4">
        <v>29</v>
      </c>
      <c r="P36" s="4">
        <v>-29</v>
      </c>
      <c r="Q36" s="4">
        <v>0</v>
      </c>
    </row>
    <row r="38" spans="1:17" x14ac:dyDescent="0.25">
      <c r="B38" s="33" t="s">
        <v>142</v>
      </c>
    </row>
  </sheetData>
  <mergeCells count="1">
    <mergeCell ref="B2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52318-06F0-416E-BB00-655A74180BA6}">
  <sheetPr codeName="Arkusz98">
    <tabColor rgb="FF002060"/>
  </sheetPr>
  <dimension ref="A1:T38"/>
  <sheetViews>
    <sheetView workbookViewId="0">
      <pane xSplit="2" ySplit="3" topLeftCell="C4" activePane="bottomRight" state="frozen"/>
      <selection activeCell="B12" sqref="B12"/>
      <selection pane="topRight" activeCell="B12" sqref="B12"/>
      <selection pane="bottomLeft" activeCell="B12" sqref="B12"/>
      <selection pane="bottomRight" activeCell="D12" sqref="D12"/>
    </sheetView>
  </sheetViews>
  <sheetFormatPr defaultColWidth="9.140625" defaultRowHeight="12.75" x14ac:dyDescent="0.25"/>
  <cols>
    <col min="1" max="1" width="2.5703125" style="2" customWidth="1"/>
    <col min="2" max="2" width="69.42578125" style="1" customWidth="1"/>
    <col min="3" max="14" width="11.140625" style="7" customWidth="1"/>
    <col min="15" max="17" width="10.85546875" style="1" customWidth="1"/>
    <col min="18" max="16384" width="9.140625" style="1"/>
  </cols>
  <sheetData>
    <row r="1" spans="1:18" s="2" customFormat="1" x14ac:dyDescent="0.25">
      <c r="C1" s="24" t="s">
        <v>108</v>
      </c>
      <c r="D1" s="24" t="s">
        <v>109</v>
      </c>
      <c r="E1" s="24" t="s">
        <v>110</v>
      </c>
      <c r="F1" s="24" t="s">
        <v>111</v>
      </c>
      <c r="G1" s="24" t="s">
        <v>112</v>
      </c>
      <c r="H1" s="24" t="s">
        <v>113</v>
      </c>
      <c r="I1" s="24" t="s">
        <v>114</v>
      </c>
      <c r="J1" s="24" t="s">
        <v>115</v>
      </c>
      <c r="K1" s="24" t="s">
        <v>116</v>
      </c>
      <c r="L1" s="24" t="s">
        <v>117</v>
      </c>
      <c r="M1" s="24" t="s">
        <v>118</v>
      </c>
      <c r="N1" s="24" t="s">
        <v>118</v>
      </c>
    </row>
    <row r="2" spans="1:18" x14ac:dyDescent="0.25">
      <c r="B2" s="47" t="s">
        <v>139</v>
      </c>
      <c r="C2" s="43" t="s">
        <v>140</v>
      </c>
      <c r="D2" s="44" t="s">
        <v>141</v>
      </c>
      <c r="E2" s="43" t="s">
        <v>140</v>
      </c>
      <c r="F2" s="44" t="s">
        <v>141</v>
      </c>
      <c r="G2" s="43" t="s">
        <v>140</v>
      </c>
      <c r="H2" s="44" t="s">
        <v>141</v>
      </c>
      <c r="I2" s="44" t="s">
        <v>141</v>
      </c>
      <c r="J2" s="44" t="s">
        <v>141</v>
      </c>
      <c r="K2" s="44" t="s">
        <v>141</v>
      </c>
      <c r="L2" s="44" t="s">
        <v>141</v>
      </c>
      <c r="M2" s="44" t="s">
        <v>141</v>
      </c>
      <c r="N2" s="44" t="s">
        <v>141</v>
      </c>
      <c r="O2" s="44" t="s">
        <v>141</v>
      </c>
      <c r="P2" s="44" t="s">
        <v>141</v>
      </c>
      <c r="Q2" s="44" t="s">
        <v>141</v>
      </c>
    </row>
    <row r="3" spans="1:18" ht="25.5" x14ac:dyDescent="0.25">
      <c r="B3" s="48"/>
      <c r="C3" s="9" t="s">
        <v>83</v>
      </c>
      <c r="D3" s="9" t="s">
        <v>76</v>
      </c>
      <c r="E3" s="9" t="s">
        <v>84</v>
      </c>
      <c r="F3" s="9" t="s">
        <v>90</v>
      </c>
      <c r="G3" s="9" t="s">
        <v>85</v>
      </c>
      <c r="H3" s="9" t="s">
        <v>77</v>
      </c>
      <c r="I3" s="9" t="s">
        <v>80</v>
      </c>
      <c r="J3" s="9" t="s">
        <v>91</v>
      </c>
      <c r="K3" s="9" t="s">
        <v>93</v>
      </c>
      <c r="L3" s="9" t="s">
        <v>96</v>
      </c>
      <c r="M3" s="9" t="s">
        <v>98</v>
      </c>
      <c r="N3" s="9" t="s">
        <v>122</v>
      </c>
      <c r="O3" s="9" t="s">
        <v>124</v>
      </c>
      <c r="P3" s="9" t="s">
        <v>126</v>
      </c>
      <c r="Q3" s="9" t="s">
        <v>130</v>
      </c>
    </row>
    <row r="4" spans="1:18" ht="13.5" thickBot="1" x14ac:dyDescent="0.3">
      <c r="A4" s="5" t="s">
        <v>0</v>
      </c>
      <c r="B4" s="16" t="s">
        <v>143</v>
      </c>
      <c r="C4" s="17">
        <v>14582</v>
      </c>
      <c r="D4" s="17">
        <v>32593</v>
      </c>
      <c r="E4" s="17">
        <v>49244</v>
      </c>
      <c r="F4" s="17">
        <v>71497</v>
      </c>
      <c r="G4" s="17">
        <v>11727.78109</v>
      </c>
      <c r="H4" s="17">
        <v>30723</v>
      </c>
      <c r="I4" s="17">
        <v>47543</v>
      </c>
      <c r="J4" s="17">
        <v>67873.771380000006</v>
      </c>
      <c r="K4" s="17">
        <v>18749.780349999997</v>
      </c>
      <c r="L4" s="17">
        <v>37005</v>
      </c>
      <c r="M4" s="17">
        <v>53575.66289</v>
      </c>
      <c r="N4" s="17">
        <v>75395</v>
      </c>
      <c r="O4" s="17">
        <v>15842</v>
      </c>
      <c r="P4" s="17">
        <v>38562</v>
      </c>
      <c r="Q4" s="17">
        <v>54235</v>
      </c>
      <c r="R4" s="41"/>
    </row>
    <row r="5" spans="1:18" ht="13.5" thickBot="1" x14ac:dyDescent="0.3">
      <c r="A5" s="6" t="s">
        <v>1</v>
      </c>
      <c r="B5" s="3" t="s">
        <v>144</v>
      </c>
      <c r="C5" s="4">
        <v>14205</v>
      </c>
      <c r="D5" s="4">
        <v>31636</v>
      </c>
      <c r="E5" s="4">
        <v>48170</v>
      </c>
      <c r="F5" s="4">
        <v>69428</v>
      </c>
      <c r="G5" s="4">
        <v>11330.70485</v>
      </c>
      <c r="H5" s="4">
        <v>29088</v>
      </c>
      <c r="I5" s="4">
        <v>44822</v>
      </c>
      <c r="J5" s="4">
        <v>63512.793859999998</v>
      </c>
      <c r="K5" s="4">
        <v>17913.444669999997</v>
      </c>
      <c r="L5" s="4">
        <v>35603</v>
      </c>
      <c r="M5" s="4">
        <v>51334.38435</v>
      </c>
      <c r="N5" s="4">
        <v>72490</v>
      </c>
      <c r="O5" s="4">
        <v>15327</v>
      </c>
      <c r="P5" s="4">
        <v>37755</v>
      </c>
      <c r="Q5" s="4">
        <v>52766</v>
      </c>
    </row>
    <row r="6" spans="1:18" ht="13.5" thickBot="1" x14ac:dyDescent="0.3">
      <c r="A6" s="5" t="s">
        <v>2</v>
      </c>
      <c r="B6" s="3" t="s">
        <v>145</v>
      </c>
      <c r="C6" s="4">
        <v>377</v>
      </c>
      <c r="D6" s="4">
        <v>911</v>
      </c>
      <c r="E6" s="4">
        <v>1027</v>
      </c>
      <c r="F6" s="4">
        <v>2023</v>
      </c>
      <c r="G6" s="4">
        <v>397.07623999999998</v>
      </c>
      <c r="H6" s="4">
        <v>1635</v>
      </c>
      <c r="I6" s="4">
        <v>2478</v>
      </c>
      <c r="J6" s="4">
        <v>3980.4768199999994</v>
      </c>
      <c r="K6" s="4">
        <v>789.33626000000004</v>
      </c>
      <c r="L6" s="4">
        <v>1355.1256499999997</v>
      </c>
      <c r="M6" s="4">
        <v>1916.95252</v>
      </c>
      <c r="N6" s="4">
        <v>2581</v>
      </c>
      <c r="O6" s="4">
        <v>460</v>
      </c>
      <c r="P6" s="4">
        <v>753</v>
      </c>
      <c r="Q6" s="4">
        <v>1411</v>
      </c>
    </row>
    <row r="7" spans="1:18" ht="13.5" thickBot="1" x14ac:dyDescent="0.3">
      <c r="A7" s="5" t="s">
        <v>3</v>
      </c>
      <c r="B7" s="3" t="s">
        <v>146</v>
      </c>
      <c r="C7" s="4">
        <v>0</v>
      </c>
      <c r="D7" s="4">
        <v>46</v>
      </c>
      <c r="E7" s="4">
        <v>46</v>
      </c>
      <c r="F7" s="4">
        <v>46</v>
      </c>
      <c r="G7" s="4">
        <v>0</v>
      </c>
      <c r="H7" s="4">
        <v>0</v>
      </c>
      <c r="I7" s="4">
        <v>243</v>
      </c>
      <c r="J7" s="4">
        <v>380.50069999999999</v>
      </c>
      <c r="K7" s="4">
        <v>46.999420000000001</v>
      </c>
      <c r="L7" s="4">
        <v>46.99962</v>
      </c>
      <c r="M7" s="4">
        <v>324.32602000000003</v>
      </c>
      <c r="N7" s="4">
        <v>324</v>
      </c>
      <c r="O7" s="4">
        <v>55</v>
      </c>
      <c r="P7" s="4">
        <v>55</v>
      </c>
      <c r="Q7" s="4">
        <v>58</v>
      </c>
    </row>
    <row r="8" spans="1:18" ht="13.5" thickBot="1" x14ac:dyDescent="0.3">
      <c r="A8" s="5" t="s">
        <v>4</v>
      </c>
      <c r="B8" s="16" t="s">
        <v>147</v>
      </c>
      <c r="C8" s="17">
        <v>5221</v>
      </c>
      <c r="D8" s="17">
        <v>11733</v>
      </c>
      <c r="E8" s="17">
        <v>16794</v>
      </c>
      <c r="F8" s="17">
        <v>25691</v>
      </c>
      <c r="G8" s="17">
        <v>3100.8016500000003</v>
      </c>
      <c r="H8" s="17">
        <v>12111</v>
      </c>
      <c r="I8" s="17">
        <v>20899</v>
      </c>
      <c r="J8" s="17">
        <v>32795.054289999993</v>
      </c>
      <c r="K8" s="17">
        <v>9430.3941903296545</v>
      </c>
      <c r="L8" s="17">
        <v>19254</v>
      </c>
      <c r="M8" s="17">
        <v>27187.492970000003</v>
      </c>
      <c r="N8" s="17">
        <v>38483</v>
      </c>
      <c r="O8" s="17">
        <v>8249</v>
      </c>
      <c r="P8" s="17">
        <v>20087</v>
      </c>
      <c r="Q8" s="17">
        <v>29622</v>
      </c>
    </row>
    <row r="9" spans="1:18" ht="13.5" thickBot="1" x14ac:dyDescent="0.3">
      <c r="A9" s="5" t="s">
        <v>5</v>
      </c>
      <c r="B9" s="3" t="s">
        <v>148</v>
      </c>
      <c r="C9" s="4">
        <v>5221</v>
      </c>
      <c r="D9" s="4">
        <v>11733</v>
      </c>
      <c r="E9" s="4">
        <v>16794</v>
      </c>
      <c r="F9" s="4">
        <v>25691</v>
      </c>
      <c r="G9" s="4">
        <v>3100.8016500000003</v>
      </c>
      <c r="H9" s="4">
        <v>12111</v>
      </c>
      <c r="I9" s="4">
        <v>20899</v>
      </c>
      <c r="J9" s="4">
        <v>32795.054289999993</v>
      </c>
      <c r="K9" s="4">
        <v>9430.3941903296545</v>
      </c>
      <c r="L9" s="4">
        <v>19254</v>
      </c>
      <c r="M9" s="4">
        <v>27131.230590000003</v>
      </c>
      <c r="N9" s="4">
        <v>38426</v>
      </c>
      <c r="O9" s="4">
        <v>8193</v>
      </c>
      <c r="P9" s="4">
        <v>20031</v>
      </c>
      <c r="Q9" s="4">
        <v>29566</v>
      </c>
    </row>
    <row r="10" spans="1:18" ht="13.5" thickBot="1" x14ac:dyDescent="0.3">
      <c r="A10" s="5" t="s">
        <v>6</v>
      </c>
      <c r="B10" s="3" t="s">
        <v>149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/>
      <c r="J10" s="4">
        <v>0</v>
      </c>
      <c r="K10" s="4">
        <v>0</v>
      </c>
      <c r="L10" s="4">
        <v>0</v>
      </c>
      <c r="M10" s="4">
        <v>56.262380000000007</v>
      </c>
      <c r="N10" s="4">
        <v>56</v>
      </c>
      <c r="O10" s="4">
        <v>56</v>
      </c>
      <c r="P10" s="4">
        <v>56</v>
      </c>
      <c r="Q10" s="4">
        <v>56</v>
      </c>
    </row>
    <row r="11" spans="1:18" ht="13.5" thickBot="1" x14ac:dyDescent="0.3">
      <c r="A11" s="5" t="s">
        <v>7</v>
      </c>
      <c r="B11" s="16" t="s">
        <v>150</v>
      </c>
      <c r="C11" s="17">
        <v>9361</v>
      </c>
      <c r="D11" s="17">
        <v>20860</v>
      </c>
      <c r="E11" s="17">
        <v>32449</v>
      </c>
      <c r="F11" s="17">
        <v>45806</v>
      </c>
      <c r="G11" s="17">
        <v>8626.9794399999992</v>
      </c>
      <c r="H11" s="17">
        <v>18612</v>
      </c>
      <c r="I11" s="17">
        <v>26644</v>
      </c>
      <c r="J11" s="17">
        <v>35078.717090000013</v>
      </c>
      <c r="K11" s="17">
        <v>9319.3861596703427</v>
      </c>
      <c r="L11" s="17">
        <v>17751.438520000007</v>
      </c>
      <c r="M11" s="17">
        <v>26388.169919999997</v>
      </c>
      <c r="N11" s="17">
        <v>36912</v>
      </c>
      <c r="O11" s="17">
        <v>7592</v>
      </c>
      <c r="P11" s="17">
        <v>18475</v>
      </c>
      <c r="Q11" s="17">
        <v>24613</v>
      </c>
    </row>
    <row r="12" spans="1:18" ht="13.5" thickBot="1" x14ac:dyDescent="0.3">
      <c r="A12" s="5" t="s">
        <v>8</v>
      </c>
      <c r="B12" s="3" t="s">
        <v>151</v>
      </c>
      <c r="C12" s="4">
        <v>743</v>
      </c>
      <c r="D12" s="4">
        <v>1635</v>
      </c>
      <c r="E12" s="4">
        <v>2528</v>
      </c>
      <c r="F12" s="4">
        <v>4742</v>
      </c>
      <c r="G12" s="4">
        <v>1945.9025900000001</v>
      </c>
      <c r="H12" s="4">
        <v>5314</v>
      </c>
      <c r="I12" s="4">
        <v>8500</v>
      </c>
      <c r="J12" s="4">
        <v>10395.027040000001</v>
      </c>
      <c r="K12" s="4">
        <v>2995.5368600000002</v>
      </c>
      <c r="L12" s="4">
        <v>4260</v>
      </c>
      <c r="M12" s="4">
        <v>6954.3648300000004</v>
      </c>
      <c r="N12" s="4">
        <v>9378</v>
      </c>
      <c r="O12" s="4">
        <v>2923</v>
      </c>
      <c r="P12" s="4">
        <v>6209</v>
      </c>
      <c r="Q12" s="4">
        <v>9725</v>
      </c>
    </row>
    <row r="13" spans="1:18" ht="13.5" thickBot="1" x14ac:dyDescent="0.3">
      <c r="A13" s="5" t="s">
        <v>9</v>
      </c>
      <c r="B13" s="3" t="s">
        <v>152</v>
      </c>
      <c r="C13" s="4">
        <v>4414</v>
      </c>
      <c r="D13" s="4">
        <v>9621</v>
      </c>
      <c r="E13" s="4">
        <v>14479</v>
      </c>
      <c r="F13" s="4">
        <v>20136</v>
      </c>
      <c r="G13" s="4">
        <v>5729.5046500000008</v>
      </c>
      <c r="H13" s="4">
        <v>12246</v>
      </c>
      <c r="I13" s="4">
        <v>16813</v>
      </c>
      <c r="J13" s="4">
        <v>20674.091069999999</v>
      </c>
      <c r="K13" s="4">
        <v>4187.3986000000004</v>
      </c>
      <c r="L13" s="4">
        <v>9032.291009999999</v>
      </c>
      <c r="M13" s="4">
        <v>13748.214840000001</v>
      </c>
      <c r="N13" s="4">
        <v>18467</v>
      </c>
      <c r="O13" s="4">
        <v>5313</v>
      </c>
      <c r="P13" s="4">
        <v>11858</v>
      </c>
      <c r="Q13" s="4">
        <v>18196</v>
      </c>
    </row>
    <row r="14" spans="1:18" ht="13.5" thickBot="1" x14ac:dyDescent="0.3">
      <c r="A14" s="5" t="s">
        <v>10</v>
      </c>
      <c r="B14" s="3" t="s">
        <v>153</v>
      </c>
      <c r="C14" s="4">
        <v>1422</v>
      </c>
      <c r="D14" s="4">
        <v>2816</v>
      </c>
      <c r="E14" s="4">
        <v>4332</v>
      </c>
      <c r="F14" s="4">
        <v>5902</v>
      </c>
      <c r="G14" s="4">
        <v>1756.3199600000003</v>
      </c>
      <c r="H14" s="4">
        <v>4042</v>
      </c>
      <c r="I14" s="4">
        <v>6193</v>
      </c>
      <c r="J14" s="4">
        <v>8270.4002600000003</v>
      </c>
      <c r="K14" s="4">
        <v>2186.0226199999997</v>
      </c>
      <c r="L14" s="4">
        <v>3884.5363399999997</v>
      </c>
      <c r="M14" s="4">
        <v>5551.2360699999999</v>
      </c>
      <c r="N14" s="4">
        <v>8262</v>
      </c>
      <c r="O14" s="4">
        <v>2389</v>
      </c>
      <c r="P14" s="4">
        <v>4750</v>
      </c>
      <c r="Q14" s="4">
        <v>7479</v>
      </c>
    </row>
    <row r="15" spans="1:18" ht="13.5" thickBot="1" x14ac:dyDescent="0.3">
      <c r="A15" s="5" t="s">
        <v>11</v>
      </c>
      <c r="B15" s="3" t="s">
        <v>154</v>
      </c>
      <c r="C15" s="4">
        <v>423</v>
      </c>
      <c r="D15" s="4">
        <v>662</v>
      </c>
      <c r="E15" s="4">
        <v>805</v>
      </c>
      <c r="F15" s="4">
        <v>3918</v>
      </c>
      <c r="G15" s="4">
        <v>1152.2758200000001</v>
      </c>
      <c r="H15" s="4">
        <v>1802</v>
      </c>
      <c r="I15" s="4">
        <v>2607</v>
      </c>
      <c r="J15" s="4">
        <v>3575.8290549999997</v>
      </c>
      <c r="K15" s="4">
        <v>611.13165000000004</v>
      </c>
      <c r="L15" s="4">
        <v>1683.6118999999999</v>
      </c>
      <c r="M15" s="4">
        <v>2522</v>
      </c>
      <c r="N15" s="4">
        <v>5906</v>
      </c>
      <c r="O15" s="4">
        <v>2389</v>
      </c>
      <c r="P15" s="4">
        <v>4278</v>
      </c>
      <c r="Q15" s="4">
        <v>6336</v>
      </c>
    </row>
    <row r="16" spans="1:18" ht="13.5" thickBot="1" x14ac:dyDescent="0.3">
      <c r="A16" s="5" t="s">
        <v>12</v>
      </c>
      <c r="B16" s="3" t="s">
        <v>155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</row>
    <row r="17" spans="1:20" ht="13.5" thickBot="1" x14ac:dyDescent="0.3">
      <c r="A17" s="5" t="s">
        <v>13</v>
      </c>
      <c r="B17" s="3" t="s">
        <v>156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</row>
    <row r="18" spans="1:20" ht="13.5" thickBot="1" x14ac:dyDescent="0.3">
      <c r="A18" s="2" t="s">
        <v>14</v>
      </c>
      <c r="B18" s="16" t="s">
        <v>157</v>
      </c>
      <c r="C18" s="17">
        <v>5203</v>
      </c>
      <c r="D18" s="17">
        <v>11758</v>
      </c>
      <c r="E18" s="17">
        <v>18970</v>
      </c>
      <c r="F18" s="17">
        <v>22912</v>
      </c>
      <c r="G18" s="17">
        <v>1555.6163399999987</v>
      </c>
      <c r="H18" s="17">
        <v>3291</v>
      </c>
      <c r="I18" s="17">
        <v>4917</v>
      </c>
      <c r="J18" s="17">
        <v>8704.1701850000172</v>
      </c>
      <c r="K18" s="17">
        <v>3711.3416696703416</v>
      </c>
      <c r="L18" s="17">
        <v>6660</v>
      </c>
      <c r="M18" s="17">
        <v>8713.8263199999965</v>
      </c>
      <c r="N18" s="17">
        <v>11423</v>
      </c>
      <c r="O18" s="17">
        <v>-643</v>
      </c>
      <c r="P18" s="17">
        <v>881</v>
      </c>
      <c r="Q18" s="17">
        <v>-2165</v>
      </c>
    </row>
    <row r="19" spans="1:20" ht="13.5" thickBot="1" x14ac:dyDescent="0.3">
      <c r="A19" s="5" t="s">
        <v>15</v>
      </c>
      <c r="B19" s="3" t="s">
        <v>158</v>
      </c>
      <c r="C19" s="4">
        <v>32</v>
      </c>
      <c r="D19" s="4">
        <v>467</v>
      </c>
      <c r="E19" s="4">
        <v>154</v>
      </c>
      <c r="F19" s="4">
        <v>530</v>
      </c>
      <c r="G19" s="4">
        <v>0</v>
      </c>
      <c r="H19" s="4">
        <v>0</v>
      </c>
      <c r="I19" s="4">
        <v>75</v>
      </c>
      <c r="J19" s="4">
        <v>424.46115000000003</v>
      </c>
      <c r="K19" s="4">
        <v>438.36735932399807</v>
      </c>
      <c r="L19" s="4">
        <v>2247.05834</v>
      </c>
      <c r="M19" s="4">
        <v>600.46223999999995</v>
      </c>
      <c r="N19" s="4">
        <v>1986</v>
      </c>
      <c r="O19" s="4">
        <v>673</v>
      </c>
      <c r="P19" s="4">
        <v>736</v>
      </c>
      <c r="Q19" s="4">
        <v>670</v>
      </c>
    </row>
    <row r="20" spans="1:20" ht="13.5" thickBot="1" x14ac:dyDescent="0.3">
      <c r="A20" s="5" t="s">
        <v>16</v>
      </c>
      <c r="B20" s="3" t="s">
        <v>159</v>
      </c>
      <c r="C20" s="4">
        <v>331</v>
      </c>
      <c r="D20" s="4">
        <v>330</v>
      </c>
      <c r="E20" s="4">
        <v>445</v>
      </c>
      <c r="F20" s="4">
        <v>867</v>
      </c>
      <c r="G20" s="4">
        <v>539.53170999999998</v>
      </c>
      <c r="H20" s="4">
        <v>621</v>
      </c>
      <c r="I20" s="4">
        <v>2042</v>
      </c>
      <c r="J20" s="4">
        <v>1444.4</v>
      </c>
      <c r="K20" s="4">
        <v>1135.73101</v>
      </c>
      <c r="L20" s="4">
        <v>1236.4912300000001</v>
      </c>
      <c r="M20" s="4">
        <v>1633</v>
      </c>
      <c r="N20" s="4">
        <v>2115</v>
      </c>
      <c r="O20" s="4">
        <v>849</v>
      </c>
      <c r="P20" s="4">
        <v>1318</v>
      </c>
      <c r="Q20" s="4">
        <v>2115</v>
      </c>
    </row>
    <row r="21" spans="1:20" ht="13.5" thickBot="1" x14ac:dyDescent="0.3">
      <c r="A21" s="5" t="s">
        <v>17</v>
      </c>
      <c r="B21" s="3" t="s">
        <v>160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554</v>
      </c>
      <c r="Q21" s="4">
        <v>773</v>
      </c>
    </row>
    <row r="22" spans="1:20" ht="13.5" thickBot="1" x14ac:dyDescent="0.3">
      <c r="A22" s="5" t="s">
        <v>18</v>
      </c>
      <c r="B22" s="16" t="s">
        <v>161</v>
      </c>
      <c r="C22" s="17">
        <v>4905</v>
      </c>
      <c r="D22" s="17">
        <v>11894</v>
      </c>
      <c r="E22" s="17">
        <v>18679</v>
      </c>
      <c r="F22" s="17">
        <v>22574</v>
      </c>
      <c r="G22" s="17">
        <v>1016.0846299999987</v>
      </c>
      <c r="H22" s="17">
        <v>2671</v>
      </c>
      <c r="I22" s="17">
        <v>2950</v>
      </c>
      <c r="J22" s="17">
        <v>7684.2313350000168</v>
      </c>
      <c r="K22" s="17">
        <v>3013.9780189943399</v>
      </c>
      <c r="L22" s="17">
        <v>7670</v>
      </c>
      <c r="M22" s="17">
        <v>7681.2885599999972</v>
      </c>
      <c r="N22" s="17">
        <v>11294</v>
      </c>
      <c r="O22" s="17">
        <v>-819</v>
      </c>
      <c r="P22" s="17">
        <v>-254</v>
      </c>
      <c r="Q22" s="17">
        <v>-4384</v>
      </c>
    </row>
    <row r="23" spans="1:20" ht="13.5" thickBot="1" x14ac:dyDescent="0.3">
      <c r="A23" s="5" t="s">
        <v>19</v>
      </c>
      <c r="B23" s="3" t="s">
        <v>162</v>
      </c>
      <c r="C23" s="4">
        <v>0</v>
      </c>
      <c r="D23" s="4">
        <v>0</v>
      </c>
      <c r="E23" s="4">
        <v>0</v>
      </c>
      <c r="F23" s="4">
        <v>0</v>
      </c>
      <c r="G23" s="4">
        <v>3</v>
      </c>
      <c r="H23" s="4">
        <v>21</v>
      </c>
      <c r="I23" s="4">
        <v>46</v>
      </c>
      <c r="J23" s="4">
        <v>81.114000000000004</v>
      </c>
      <c r="K23" s="4">
        <v>16.425999999999998</v>
      </c>
      <c r="L23" s="4">
        <v>48.841999999999999</v>
      </c>
      <c r="M23" s="4">
        <v>89.028999999999996</v>
      </c>
      <c r="N23" s="4">
        <v>110</v>
      </c>
      <c r="O23" s="4">
        <v>22</v>
      </c>
      <c r="P23" s="4">
        <v>39.017000000000003</v>
      </c>
      <c r="Q23" s="4">
        <v>49.262999999999998</v>
      </c>
    </row>
    <row r="24" spans="1:20" ht="13.5" thickBot="1" x14ac:dyDescent="0.3">
      <c r="A24" s="5" t="s">
        <v>20</v>
      </c>
      <c r="B24" s="3" t="s">
        <v>163</v>
      </c>
      <c r="C24" s="4">
        <v>-490</v>
      </c>
      <c r="D24" s="4">
        <v>-517</v>
      </c>
      <c r="E24" s="4">
        <v>-2339</v>
      </c>
      <c r="F24" s="4">
        <v>-7935</v>
      </c>
      <c r="G24" s="4">
        <v>-2595</v>
      </c>
      <c r="H24" s="4">
        <v>-3482</v>
      </c>
      <c r="I24" s="4">
        <v>-6276</v>
      </c>
      <c r="J24" s="4">
        <v>383.47194000000002</v>
      </c>
      <c r="K24" s="4">
        <v>497.17111</v>
      </c>
      <c r="L24" s="4">
        <v>771.98009000000002</v>
      </c>
      <c r="M24" s="4">
        <v>502.99354</v>
      </c>
      <c r="N24" s="4">
        <v>14166</v>
      </c>
      <c r="O24" s="4">
        <v>15</v>
      </c>
      <c r="P24" s="4">
        <v>73.833399999999997</v>
      </c>
      <c r="Q24" s="4">
        <v>347.38078000000002</v>
      </c>
    </row>
    <row r="25" spans="1:20" ht="13.5" thickBot="1" x14ac:dyDescent="0.3">
      <c r="A25" s="5" t="s">
        <v>21</v>
      </c>
      <c r="B25" s="16" t="s">
        <v>164</v>
      </c>
      <c r="C25" s="17">
        <v>5394</v>
      </c>
      <c r="D25" s="17">
        <v>12412</v>
      </c>
      <c r="E25" s="17">
        <v>21018</v>
      </c>
      <c r="F25" s="17">
        <v>30510</v>
      </c>
      <c r="G25" s="17">
        <v>3608.0846299999985</v>
      </c>
      <c r="H25" s="17">
        <v>6131</v>
      </c>
      <c r="I25" s="17">
        <v>9179</v>
      </c>
      <c r="J25" s="17">
        <v>7219.0453950000165</v>
      </c>
      <c r="K25" s="17">
        <v>2499.7809089943398</v>
      </c>
      <c r="L25" s="17">
        <v>6849</v>
      </c>
      <c r="M25" s="17">
        <v>7088.6660199999969</v>
      </c>
      <c r="N25" s="17">
        <v>-2982</v>
      </c>
      <c r="O25" s="17">
        <v>-857</v>
      </c>
      <c r="P25" s="17">
        <v>-366.85040000000004</v>
      </c>
      <c r="Q25" s="17">
        <v>-4780</v>
      </c>
    </row>
    <row r="26" spans="1:20" ht="13.5" thickBot="1" x14ac:dyDescent="0.3">
      <c r="A26" s="5" t="s">
        <v>22</v>
      </c>
      <c r="B26" s="16" t="s">
        <v>165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</row>
    <row r="27" spans="1:20" ht="13.5" thickBot="1" x14ac:dyDescent="0.3">
      <c r="A27" s="5" t="s">
        <v>23</v>
      </c>
      <c r="B27" s="16" t="s">
        <v>166</v>
      </c>
      <c r="C27" s="17">
        <v>5394</v>
      </c>
      <c r="D27" s="17">
        <v>12412</v>
      </c>
      <c r="E27" s="17">
        <v>21018</v>
      </c>
      <c r="F27" s="17">
        <v>30510</v>
      </c>
      <c r="G27" s="17">
        <v>3608.0846299999985</v>
      </c>
      <c r="H27" s="17">
        <v>6131</v>
      </c>
      <c r="I27" s="17">
        <v>9179</v>
      </c>
      <c r="J27" s="17">
        <v>7219.0453950000165</v>
      </c>
      <c r="K27" s="17">
        <v>2499.7809089943398</v>
      </c>
      <c r="L27" s="17">
        <v>6849</v>
      </c>
      <c r="M27" s="17">
        <v>7088.6660199999969</v>
      </c>
      <c r="N27" s="17">
        <v>-2982</v>
      </c>
      <c r="O27" s="17">
        <v>-857</v>
      </c>
      <c r="P27" s="17">
        <v>-366.85040000000004</v>
      </c>
      <c r="Q27" s="17">
        <v>-4780</v>
      </c>
    </row>
    <row r="28" spans="1:20" x14ac:dyDescent="0.25">
      <c r="B28" s="18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20" ht="13.5" thickBot="1" x14ac:dyDescent="0.3">
      <c r="A29" s="2" t="s">
        <v>24</v>
      </c>
      <c r="B29" s="16" t="s">
        <v>25</v>
      </c>
      <c r="C29" s="17">
        <v>5203</v>
      </c>
      <c r="D29" s="17">
        <v>11758</v>
      </c>
      <c r="E29" s="17">
        <v>18970</v>
      </c>
      <c r="F29" s="17">
        <v>22912</v>
      </c>
      <c r="G29" s="17">
        <v>1555.6163399999987</v>
      </c>
      <c r="H29" s="17">
        <v>3291</v>
      </c>
      <c r="I29" s="17">
        <v>4917</v>
      </c>
      <c r="J29" s="17">
        <v>8704.1701850000172</v>
      </c>
      <c r="K29" s="17">
        <v>3711.3416696703416</v>
      </c>
      <c r="L29" s="17">
        <v>6660</v>
      </c>
      <c r="M29" s="17">
        <v>8713.8263199999965</v>
      </c>
      <c r="N29" s="17">
        <v>11423</v>
      </c>
      <c r="O29" s="17">
        <v>-643</v>
      </c>
      <c r="P29" s="17">
        <v>881</v>
      </c>
      <c r="Q29" s="17">
        <v>-2165</v>
      </c>
      <c r="T29" s="41"/>
    </row>
    <row r="30" spans="1:20" ht="13.5" thickBot="1" x14ac:dyDescent="0.3">
      <c r="A30" s="2" t="s">
        <v>26</v>
      </c>
      <c r="B30" s="16" t="s">
        <v>27</v>
      </c>
      <c r="C30" s="17">
        <v>6835</v>
      </c>
      <c r="D30" s="17">
        <v>15082</v>
      </c>
      <c r="E30" s="17">
        <v>23989</v>
      </c>
      <c r="F30" s="17">
        <v>29637</v>
      </c>
      <c r="G30" s="17">
        <v>3324.3760299999981</v>
      </c>
      <c r="H30" s="17">
        <v>7392</v>
      </c>
      <c r="I30" s="17">
        <v>11576</v>
      </c>
      <c r="J30" s="17">
        <v>18053.170185000017</v>
      </c>
      <c r="K30" s="17">
        <v>6533.3416696703416</v>
      </c>
      <c r="L30" s="17">
        <v>12397</v>
      </c>
      <c r="M30" s="17">
        <v>17737.281470000009</v>
      </c>
      <c r="N30" s="17">
        <v>23804</v>
      </c>
      <c r="O30" s="17">
        <v>3883</v>
      </c>
      <c r="P30" s="17">
        <v>9852.3185199860018</v>
      </c>
      <c r="Q30" s="17">
        <v>11878</v>
      </c>
      <c r="T30" s="41"/>
    </row>
    <row r="31" spans="1:20" ht="13.5" thickBot="1" x14ac:dyDescent="0.3">
      <c r="A31" s="2" t="s">
        <v>28</v>
      </c>
      <c r="B31" s="16" t="s">
        <v>167</v>
      </c>
      <c r="C31" s="17">
        <v>6297</v>
      </c>
      <c r="D31" s="17">
        <v>13943</v>
      </c>
      <c r="E31" s="17">
        <v>22207</v>
      </c>
      <c r="F31" s="17">
        <v>27335</v>
      </c>
      <c r="G31" s="17">
        <v>2805.0682699999984</v>
      </c>
      <c r="H31" s="17">
        <v>6130</v>
      </c>
      <c r="I31" s="17">
        <v>9468</v>
      </c>
      <c r="J31" s="17">
        <v>14931.170185000017</v>
      </c>
      <c r="K31" s="17">
        <v>5604.3416696703416</v>
      </c>
      <c r="L31" s="42">
        <v>10510</v>
      </c>
      <c r="M31" s="42">
        <v>14892.281470000009</v>
      </c>
      <c r="N31" s="17">
        <v>19984</v>
      </c>
      <c r="O31" s="17">
        <v>2338</v>
      </c>
      <c r="P31" s="17">
        <v>6711.3185199860018</v>
      </c>
      <c r="Q31" s="42">
        <v>6780</v>
      </c>
      <c r="T31" s="41"/>
    </row>
    <row r="32" spans="1:20" ht="13.5" thickBot="1" x14ac:dyDescent="0.3">
      <c r="A32" s="2" t="s">
        <v>29</v>
      </c>
      <c r="B32" s="16" t="s">
        <v>168</v>
      </c>
      <c r="C32" s="17">
        <v>4904</v>
      </c>
      <c r="D32" s="17">
        <v>11895</v>
      </c>
      <c r="E32" s="17">
        <v>18679</v>
      </c>
      <c r="F32" s="17">
        <v>22575</v>
      </c>
      <c r="G32" s="17">
        <v>1013.0846299999985</v>
      </c>
      <c r="H32" s="17">
        <v>2649</v>
      </c>
      <c r="I32" s="17">
        <v>2904</v>
      </c>
      <c r="J32" s="17">
        <v>7602.5173350000168</v>
      </c>
      <c r="K32" s="17">
        <v>2996.9520189943396</v>
      </c>
      <c r="L32" s="17">
        <v>7620.98009</v>
      </c>
      <c r="M32" s="17">
        <v>7591.6595599999973</v>
      </c>
      <c r="N32" s="17">
        <v>11184</v>
      </c>
      <c r="O32" s="17">
        <v>-842</v>
      </c>
      <c r="P32" s="17">
        <v>-294.01700000000005</v>
      </c>
      <c r="Q32" s="17">
        <v>-4432.6192199999996</v>
      </c>
      <c r="T32" s="41"/>
    </row>
    <row r="33" spans="1:17" x14ac:dyDescent="0.25">
      <c r="A33" s="5"/>
      <c r="B33" s="19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t="13.5" thickBot="1" x14ac:dyDescent="0.3">
      <c r="B34" s="16" t="s">
        <v>169</v>
      </c>
      <c r="C34" s="4">
        <v>1632</v>
      </c>
      <c r="D34" s="4">
        <v>3324</v>
      </c>
      <c r="E34" s="4">
        <v>5019</v>
      </c>
      <c r="F34" s="4">
        <v>6725</v>
      </c>
      <c r="G34" s="4">
        <v>1768.7596899999994</v>
      </c>
      <c r="H34" s="4">
        <v>4101</v>
      </c>
      <c r="I34" s="4">
        <v>6659</v>
      </c>
      <c r="J34" s="4">
        <v>9349</v>
      </c>
      <c r="K34" s="4">
        <v>2822</v>
      </c>
      <c r="L34" s="4">
        <v>5737</v>
      </c>
      <c r="M34" s="4">
        <v>9023.4551500000107</v>
      </c>
      <c r="N34" s="4">
        <v>12381</v>
      </c>
      <c r="O34" s="4">
        <v>4526</v>
      </c>
      <c r="P34" s="4">
        <v>8971.3185199860018</v>
      </c>
      <c r="Q34" s="4">
        <v>14043</v>
      </c>
    </row>
    <row r="35" spans="1:17" ht="13.5" thickBot="1" x14ac:dyDescent="0.3">
      <c r="A35" s="5"/>
      <c r="B35" s="16" t="s">
        <v>170</v>
      </c>
      <c r="C35" s="4">
        <v>538</v>
      </c>
      <c r="D35" s="4">
        <v>1139</v>
      </c>
      <c r="E35" s="4">
        <v>1782</v>
      </c>
      <c r="F35" s="4">
        <v>2378</v>
      </c>
      <c r="G35" s="4">
        <v>595.01411999999993</v>
      </c>
      <c r="H35" s="4">
        <v>1338</v>
      </c>
      <c r="I35" s="4">
        <v>2137</v>
      </c>
      <c r="J35" s="4">
        <v>3151</v>
      </c>
      <c r="K35" s="4">
        <v>958</v>
      </c>
      <c r="L35" s="4">
        <v>1916</v>
      </c>
      <c r="M35" s="4">
        <v>2874</v>
      </c>
      <c r="N35" s="4">
        <v>3849</v>
      </c>
      <c r="O35" s="4">
        <v>1574</v>
      </c>
      <c r="P35" s="4">
        <v>3142</v>
      </c>
      <c r="Q35" s="4">
        <v>5098</v>
      </c>
    </row>
    <row r="36" spans="1:17" ht="13.5" thickBot="1" x14ac:dyDescent="0.3">
      <c r="A36" s="5"/>
      <c r="B36" s="16" t="s">
        <v>171</v>
      </c>
      <c r="C36" s="4">
        <v>0</v>
      </c>
      <c r="D36" s="4">
        <v>0</v>
      </c>
      <c r="E36" s="4">
        <v>0</v>
      </c>
      <c r="F36" s="4">
        <v>76</v>
      </c>
      <c r="G36" s="4">
        <v>75.706360000000004</v>
      </c>
      <c r="H36" s="4">
        <v>76</v>
      </c>
      <c r="I36" s="4">
        <v>29</v>
      </c>
      <c r="J36" s="4">
        <v>29</v>
      </c>
      <c r="K36" s="4">
        <v>29</v>
      </c>
      <c r="L36" s="4">
        <v>29</v>
      </c>
      <c r="M36" s="4">
        <v>29</v>
      </c>
      <c r="N36" s="4">
        <v>29</v>
      </c>
      <c r="O36" s="4">
        <v>29</v>
      </c>
      <c r="P36" s="4">
        <v>0</v>
      </c>
      <c r="Q36" s="4">
        <v>0</v>
      </c>
    </row>
    <row r="38" spans="1:17" x14ac:dyDescent="0.25">
      <c r="B38" s="33" t="s">
        <v>142</v>
      </c>
    </row>
  </sheetData>
  <mergeCells count="1">
    <mergeCell ref="B2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38FC1-8382-419E-A5C4-CBB42C5F51CF}">
  <sheetPr>
    <tabColor rgb="FF002060"/>
  </sheetPr>
  <dimension ref="A1:G38"/>
  <sheetViews>
    <sheetView workbookViewId="0">
      <pane xSplit="2" ySplit="3" topLeftCell="C4" activePane="bottomRight" state="frozen"/>
      <selection activeCell="B12" sqref="B12"/>
      <selection pane="topRight" activeCell="B12" sqref="B12"/>
      <selection pane="bottomLeft" activeCell="B12" sqref="B12"/>
      <selection pane="bottomRight" activeCell="C2" sqref="C2:F3"/>
    </sheetView>
  </sheetViews>
  <sheetFormatPr defaultColWidth="9.140625" defaultRowHeight="12.75" x14ac:dyDescent="0.25"/>
  <cols>
    <col min="1" max="1" width="2.5703125" style="2" customWidth="1"/>
    <col min="2" max="2" width="69.42578125" style="1" customWidth="1"/>
    <col min="3" max="5" width="11.140625" style="7" customWidth="1"/>
    <col min="6" max="16384" width="9.140625" style="1"/>
  </cols>
  <sheetData>
    <row r="1" spans="1:5" s="2" customFormat="1" x14ac:dyDescent="0.25">
      <c r="C1" s="24" t="e">
        <v>#VALUE!</v>
      </c>
      <c r="D1" s="24" t="e">
        <v>#VALUE!</v>
      </c>
      <c r="E1" s="24" t="e">
        <v>#VALUE!</v>
      </c>
    </row>
    <row r="2" spans="1:5" x14ac:dyDescent="0.25">
      <c r="B2" s="47" t="s">
        <v>139</v>
      </c>
      <c r="C2" s="49" t="s">
        <v>95</v>
      </c>
      <c r="D2" s="49" t="s">
        <v>119</v>
      </c>
      <c r="E2" s="49" t="s">
        <v>120</v>
      </c>
    </row>
    <row r="3" spans="1:5" ht="12.95" customHeight="1" x14ac:dyDescent="0.25">
      <c r="B3" s="48"/>
      <c r="C3" s="50"/>
      <c r="D3" s="50"/>
      <c r="E3" s="50"/>
    </row>
    <row r="4" spans="1:5" ht="13.5" thickBot="1" x14ac:dyDescent="0.3">
      <c r="A4" s="5" t="s">
        <v>0</v>
      </c>
      <c r="B4" s="16" t="s">
        <v>143</v>
      </c>
      <c r="C4" s="17">
        <v>71497</v>
      </c>
      <c r="D4" s="17">
        <v>67873.771380000006</v>
      </c>
      <c r="E4" s="17">
        <v>75395</v>
      </c>
    </row>
    <row r="5" spans="1:5" ht="13.5" thickBot="1" x14ac:dyDescent="0.3">
      <c r="A5" s="6" t="s">
        <v>1</v>
      </c>
      <c r="B5" s="3" t="s">
        <v>144</v>
      </c>
      <c r="C5" s="4">
        <v>69428</v>
      </c>
      <c r="D5" s="4">
        <v>63512.793859999998</v>
      </c>
      <c r="E5" s="4">
        <v>72490</v>
      </c>
    </row>
    <row r="6" spans="1:5" ht="13.5" thickBot="1" x14ac:dyDescent="0.3">
      <c r="A6" s="5" t="s">
        <v>2</v>
      </c>
      <c r="B6" s="3" t="s">
        <v>145</v>
      </c>
      <c r="C6" s="4">
        <v>2023</v>
      </c>
      <c r="D6" s="4">
        <v>3980.4768199999994</v>
      </c>
      <c r="E6" s="4">
        <v>2581</v>
      </c>
    </row>
    <row r="7" spans="1:5" ht="13.5" thickBot="1" x14ac:dyDescent="0.3">
      <c r="A7" s="5" t="s">
        <v>3</v>
      </c>
      <c r="B7" s="3" t="s">
        <v>146</v>
      </c>
      <c r="C7" s="4">
        <v>46</v>
      </c>
      <c r="D7" s="4">
        <v>380.50069999999999</v>
      </c>
      <c r="E7" s="4">
        <v>324</v>
      </c>
    </row>
    <row r="8" spans="1:5" ht="13.5" thickBot="1" x14ac:dyDescent="0.3">
      <c r="A8" s="5" t="s">
        <v>4</v>
      </c>
      <c r="B8" s="16" t="s">
        <v>147</v>
      </c>
      <c r="C8" s="17">
        <v>25691</v>
      </c>
      <c r="D8" s="17">
        <v>32795.054289999993</v>
      </c>
      <c r="E8" s="17">
        <v>38483</v>
      </c>
    </row>
    <row r="9" spans="1:5" ht="13.5" thickBot="1" x14ac:dyDescent="0.3">
      <c r="A9" s="5" t="s">
        <v>5</v>
      </c>
      <c r="B9" s="3" t="s">
        <v>148</v>
      </c>
      <c r="C9" s="4">
        <v>25691</v>
      </c>
      <c r="D9" s="4">
        <v>32795.054289999993</v>
      </c>
      <c r="E9" s="4">
        <v>38426</v>
      </c>
    </row>
    <row r="10" spans="1:5" ht="13.5" thickBot="1" x14ac:dyDescent="0.3">
      <c r="A10" s="5" t="s">
        <v>6</v>
      </c>
      <c r="B10" s="3" t="s">
        <v>149</v>
      </c>
      <c r="C10" s="4">
        <v>0</v>
      </c>
      <c r="D10" s="4">
        <v>0</v>
      </c>
      <c r="E10" s="4">
        <v>56</v>
      </c>
    </row>
    <row r="11" spans="1:5" ht="13.5" thickBot="1" x14ac:dyDescent="0.3">
      <c r="A11" s="5" t="s">
        <v>7</v>
      </c>
      <c r="B11" s="16" t="s">
        <v>150</v>
      </c>
      <c r="C11" s="17">
        <v>45806</v>
      </c>
      <c r="D11" s="17">
        <v>35078.717090000013</v>
      </c>
      <c r="E11" s="17">
        <v>36912</v>
      </c>
    </row>
    <row r="12" spans="1:5" ht="13.5" thickBot="1" x14ac:dyDescent="0.3">
      <c r="A12" s="5" t="s">
        <v>8</v>
      </c>
      <c r="B12" s="3" t="s">
        <v>151</v>
      </c>
      <c r="C12" s="4">
        <v>4742</v>
      </c>
      <c r="D12" s="4">
        <v>10395.027040000001</v>
      </c>
      <c r="E12" s="4">
        <v>9378</v>
      </c>
    </row>
    <row r="13" spans="1:5" ht="13.5" thickBot="1" x14ac:dyDescent="0.3">
      <c r="A13" s="5" t="s">
        <v>9</v>
      </c>
      <c r="B13" s="3" t="s">
        <v>152</v>
      </c>
      <c r="C13" s="4">
        <v>20136</v>
      </c>
      <c r="D13" s="4">
        <v>20674.091069999999</v>
      </c>
      <c r="E13" s="4">
        <v>18467</v>
      </c>
    </row>
    <row r="14" spans="1:5" ht="13.5" thickBot="1" x14ac:dyDescent="0.3">
      <c r="A14" s="5" t="s">
        <v>10</v>
      </c>
      <c r="B14" s="3" t="s">
        <v>153</v>
      </c>
      <c r="C14" s="4">
        <v>5902</v>
      </c>
      <c r="D14" s="4">
        <v>8270.4002600000003</v>
      </c>
      <c r="E14" s="4">
        <v>8262</v>
      </c>
    </row>
    <row r="15" spans="1:5" ht="13.5" thickBot="1" x14ac:dyDescent="0.3">
      <c r="A15" s="5" t="s">
        <v>11</v>
      </c>
      <c r="B15" s="3" t="s">
        <v>154</v>
      </c>
      <c r="C15" s="4">
        <v>3918</v>
      </c>
      <c r="D15" s="4">
        <v>3575.8290549999997</v>
      </c>
      <c r="E15" s="4">
        <v>5906</v>
      </c>
    </row>
    <row r="16" spans="1:5" ht="13.5" thickBot="1" x14ac:dyDescent="0.3">
      <c r="A16" s="5" t="s">
        <v>12</v>
      </c>
      <c r="B16" s="3" t="s">
        <v>155</v>
      </c>
      <c r="C16" s="4">
        <v>0</v>
      </c>
      <c r="D16" s="4">
        <v>0</v>
      </c>
      <c r="E16" s="4">
        <v>0</v>
      </c>
    </row>
    <row r="17" spans="1:7" ht="13.5" thickBot="1" x14ac:dyDescent="0.3">
      <c r="A17" s="5" t="s">
        <v>13</v>
      </c>
      <c r="B17" s="3" t="s">
        <v>156</v>
      </c>
      <c r="C17" s="4">
        <v>0</v>
      </c>
      <c r="D17" s="4">
        <v>0</v>
      </c>
      <c r="E17" s="4">
        <v>0</v>
      </c>
    </row>
    <row r="18" spans="1:7" ht="13.5" thickBot="1" x14ac:dyDescent="0.3">
      <c r="A18" s="2" t="s">
        <v>14</v>
      </c>
      <c r="B18" s="16" t="s">
        <v>157</v>
      </c>
      <c r="C18" s="17">
        <v>22912</v>
      </c>
      <c r="D18" s="17">
        <v>8704.1701850000172</v>
      </c>
      <c r="E18" s="17">
        <v>11423</v>
      </c>
    </row>
    <row r="19" spans="1:7" ht="13.5" thickBot="1" x14ac:dyDescent="0.3">
      <c r="A19" s="5" t="s">
        <v>15</v>
      </c>
      <c r="B19" s="3" t="s">
        <v>158</v>
      </c>
      <c r="C19" s="4">
        <v>530</v>
      </c>
      <c r="D19" s="4">
        <v>424.46115000000003</v>
      </c>
      <c r="E19" s="4">
        <v>1986</v>
      </c>
    </row>
    <row r="20" spans="1:7" ht="13.5" thickBot="1" x14ac:dyDescent="0.3">
      <c r="A20" s="5" t="s">
        <v>16</v>
      </c>
      <c r="B20" s="3" t="s">
        <v>159</v>
      </c>
      <c r="C20" s="4">
        <v>867</v>
      </c>
      <c r="D20" s="4">
        <v>1444.4</v>
      </c>
      <c r="E20" s="4">
        <v>2115</v>
      </c>
    </row>
    <row r="21" spans="1:7" ht="13.5" thickBot="1" x14ac:dyDescent="0.3">
      <c r="A21" s="5" t="s">
        <v>17</v>
      </c>
      <c r="B21" s="3" t="s">
        <v>160</v>
      </c>
      <c r="C21" s="4">
        <v>0</v>
      </c>
      <c r="D21" s="4">
        <v>0</v>
      </c>
      <c r="E21" s="4">
        <v>0</v>
      </c>
    </row>
    <row r="22" spans="1:7" ht="13.5" thickBot="1" x14ac:dyDescent="0.3">
      <c r="A22" s="5" t="s">
        <v>18</v>
      </c>
      <c r="B22" s="16" t="s">
        <v>161</v>
      </c>
      <c r="C22" s="17">
        <v>22574</v>
      </c>
      <c r="D22" s="17">
        <v>7684.2313350000168</v>
      </c>
      <c r="E22" s="17">
        <v>11294</v>
      </c>
    </row>
    <row r="23" spans="1:7" ht="13.5" thickBot="1" x14ac:dyDescent="0.3">
      <c r="A23" s="5" t="s">
        <v>19</v>
      </c>
      <c r="B23" s="3" t="s">
        <v>162</v>
      </c>
      <c r="C23" s="4">
        <v>0</v>
      </c>
      <c r="D23" s="4">
        <v>81.114000000000004</v>
      </c>
      <c r="E23" s="4">
        <v>110</v>
      </c>
    </row>
    <row r="24" spans="1:7" ht="13.5" thickBot="1" x14ac:dyDescent="0.3">
      <c r="A24" s="5" t="s">
        <v>20</v>
      </c>
      <c r="B24" s="3" t="s">
        <v>163</v>
      </c>
      <c r="C24" s="4">
        <v>-7935</v>
      </c>
      <c r="D24" s="4">
        <v>383.47194000000002</v>
      </c>
      <c r="E24" s="4">
        <v>14166</v>
      </c>
    </row>
    <row r="25" spans="1:7" ht="13.5" thickBot="1" x14ac:dyDescent="0.3">
      <c r="A25" s="5" t="s">
        <v>21</v>
      </c>
      <c r="B25" s="16" t="s">
        <v>164</v>
      </c>
      <c r="C25" s="17">
        <v>30510</v>
      </c>
      <c r="D25" s="17">
        <v>7219.0453950000165</v>
      </c>
      <c r="E25" s="17">
        <v>-2982</v>
      </c>
    </row>
    <row r="26" spans="1:7" ht="13.5" thickBot="1" x14ac:dyDescent="0.3">
      <c r="A26" s="5" t="s">
        <v>22</v>
      </c>
      <c r="B26" s="16" t="s">
        <v>165</v>
      </c>
      <c r="C26" s="17">
        <v>0</v>
      </c>
      <c r="D26" s="17">
        <v>0</v>
      </c>
      <c r="E26" s="17">
        <v>0</v>
      </c>
    </row>
    <row r="27" spans="1:7" ht="13.5" thickBot="1" x14ac:dyDescent="0.3">
      <c r="A27" s="5" t="s">
        <v>23</v>
      </c>
      <c r="B27" s="16" t="s">
        <v>166</v>
      </c>
      <c r="C27" s="17">
        <v>30510</v>
      </c>
      <c r="D27" s="17">
        <v>7219.0453950000165</v>
      </c>
      <c r="E27" s="17">
        <v>-2982</v>
      </c>
    </row>
    <row r="28" spans="1:7" x14ac:dyDescent="0.25">
      <c r="B28" s="18"/>
      <c r="C28" s="25"/>
      <c r="D28" s="25"/>
      <c r="E28" s="25"/>
    </row>
    <row r="29" spans="1:7" ht="13.5" thickBot="1" x14ac:dyDescent="0.3">
      <c r="A29" s="2" t="s">
        <v>24</v>
      </c>
      <c r="B29" s="16" t="s">
        <v>25</v>
      </c>
      <c r="C29" s="17">
        <v>22912</v>
      </c>
      <c r="D29" s="17">
        <v>8704.1701850000172</v>
      </c>
      <c r="E29" s="17">
        <v>11423</v>
      </c>
    </row>
    <row r="30" spans="1:7" ht="13.5" thickBot="1" x14ac:dyDescent="0.3">
      <c r="A30" s="2" t="s">
        <v>26</v>
      </c>
      <c r="B30" s="16" t="s">
        <v>27</v>
      </c>
      <c r="C30" s="17">
        <v>29637</v>
      </c>
      <c r="D30" s="17">
        <v>18053.170185000017</v>
      </c>
      <c r="E30" s="17">
        <v>23804</v>
      </c>
    </row>
    <row r="31" spans="1:7" ht="13.5" thickBot="1" x14ac:dyDescent="0.3">
      <c r="A31" s="2" t="s">
        <v>28</v>
      </c>
      <c r="B31" s="16" t="s">
        <v>167</v>
      </c>
      <c r="C31" s="17">
        <v>27335</v>
      </c>
      <c r="D31" s="17">
        <v>14931.170185000017</v>
      </c>
      <c r="E31" s="17">
        <v>19984</v>
      </c>
    </row>
    <row r="32" spans="1:7" ht="13.5" thickBot="1" x14ac:dyDescent="0.3">
      <c r="A32" s="2" t="s">
        <v>29</v>
      </c>
      <c r="B32" s="16" t="s">
        <v>168</v>
      </c>
      <c r="C32" s="17">
        <v>22575</v>
      </c>
      <c r="D32" s="17">
        <v>7602.5173350000168</v>
      </c>
      <c r="E32" s="17">
        <v>11184</v>
      </c>
      <c r="F32" s="7"/>
      <c r="G32" s="7"/>
    </row>
    <row r="33" spans="1:5" x14ac:dyDescent="0.25">
      <c r="A33" s="5"/>
      <c r="B33" s="19"/>
      <c r="C33" s="25"/>
      <c r="D33" s="25"/>
      <c r="E33" s="25"/>
    </row>
    <row r="34" spans="1:5" ht="13.5" thickBot="1" x14ac:dyDescent="0.3">
      <c r="B34" s="16" t="s">
        <v>169</v>
      </c>
      <c r="C34" s="4">
        <v>6725</v>
      </c>
      <c r="D34" s="4">
        <v>9349</v>
      </c>
      <c r="E34" s="4">
        <v>12381</v>
      </c>
    </row>
    <row r="35" spans="1:5" ht="13.5" thickBot="1" x14ac:dyDescent="0.3">
      <c r="A35" s="5"/>
      <c r="B35" s="16" t="s">
        <v>170</v>
      </c>
      <c r="C35" s="4">
        <v>2378</v>
      </c>
      <c r="D35" s="4">
        <v>3151</v>
      </c>
      <c r="E35" s="4">
        <v>3849</v>
      </c>
    </row>
    <row r="36" spans="1:5" ht="13.5" thickBot="1" x14ac:dyDescent="0.3">
      <c r="A36" s="5"/>
      <c r="B36" s="16" t="s">
        <v>171</v>
      </c>
      <c r="C36" s="4">
        <v>76</v>
      </c>
      <c r="D36" s="4">
        <v>29</v>
      </c>
      <c r="E36" s="4">
        <v>29</v>
      </c>
    </row>
    <row r="38" spans="1:5" x14ac:dyDescent="0.25">
      <c r="B38" s="33" t="s">
        <v>142</v>
      </c>
    </row>
  </sheetData>
  <mergeCells count="4">
    <mergeCell ref="C2:C3"/>
    <mergeCell ref="D2:D3"/>
    <mergeCell ref="B2:B3"/>
    <mergeCell ref="E2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FFB6-38B4-4420-8E05-241580B74448}">
  <sheetPr codeName="Arkusz3">
    <tabColor rgb="FF002060"/>
  </sheetPr>
  <dimension ref="A2:Q72"/>
  <sheetViews>
    <sheetView workbookViewId="0">
      <pane xSplit="2" ySplit="3" topLeftCell="C4" activePane="bottomRight" state="frozen"/>
      <selection activeCell="B12" sqref="B12"/>
      <selection pane="topRight" activeCell="B12" sqref="B12"/>
      <selection pane="bottomLeft" activeCell="B12" sqref="B12"/>
      <selection pane="bottomRight" activeCell="C19" sqref="C19"/>
    </sheetView>
  </sheetViews>
  <sheetFormatPr defaultColWidth="9.140625" defaultRowHeight="12.75" x14ac:dyDescent="0.25"/>
  <cols>
    <col min="1" max="1" width="2.7109375" style="2" customWidth="1"/>
    <col min="2" max="2" width="39" style="1" customWidth="1"/>
    <col min="3" max="8" width="11.140625" style="1" customWidth="1"/>
    <col min="9" max="17" width="11.140625" style="7" customWidth="1"/>
    <col min="18" max="16384" width="9.140625" style="1"/>
  </cols>
  <sheetData>
    <row r="2" spans="1:17" x14ac:dyDescent="0.25">
      <c r="B2" s="53" t="s">
        <v>285</v>
      </c>
      <c r="C2" s="51" t="s">
        <v>86</v>
      </c>
      <c r="D2" s="51" t="s">
        <v>87</v>
      </c>
      <c r="E2" s="51" t="s">
        <v>88</v>
      </c>
      <c r="F2" s="51" t="s">
        <v>79</v>
      </c>
      <c r="G2" s="51" t="s">
        <v>89</v>
      </c>
      <c r="H2" s="51" t="s">
        <v>78</v>
      </c>
      <c r="I2" s="51" t="s">
        <v>81</v>
      </c>
      <c r="J2" s="51" t="s">
        <v>92</v>
      </c>
      <c r="K2" s="51" t="s">
        <v>94</v>
      </c>
      <c r="L2" s="51" t="s">
        <v>97</v>
      </c>
      <c r="M2" s="51" t="s">
        <v>99</v>
      </c>
      <c r="N2" s="51" t="s">
        <v>123</v>
      </c>
      <c r="O2" s="51" t="s">
        <v>125</v>
      </c>
      <c r="P2" s="51" t="s">
        <v>128</v>
      </c>
      <c r="Q2" s="51" t="s">
        <v>131</v>
      </c>
    </row>
    <row r="3" spans="1:17" x14ac:dyDescent="0.25">
      <c r="B3" s="54"/>
      <c r="C3" s="55" t="e">
        <v>#REF!</v>
      </c>
      <c r="D3" s="55" t="e">
        <v>#REF!</v>
      </c>
      <c r="E3" s="55" t="e">
        <v>#REF!</v>
      </c>
      <c r="F3" s="55" t="e">
        <v>#REF!</v>
      </c>
      <c r="G3" s="55" t="e">
        <v>#REF!</v>
      </c>
      <c r="H3" s="55" t="e">
        <v>#REF!</v>
      </c>
      <c r="I3" s="52" t="e">
        <v>#REF!</v>
      </c>
      <c r="J3" s="52" t="e">
        <v>#REF!</v>
      </c>
      <c r="K3" s="52" t="e">
        <v>#REF!</v>
      </c>
      <c r="L3" s="52" t="e">
        <v>#REF!</v>
      </c>
      <c r="M3" s="52" t="e">
        <v>#REF!</v>
      </c>
      <c r="N3" s="52" t="e">
        <v>#REF!</v>
      </c>
      <c r="O3" s="52" t="e">
        <v>#REF!</v>
      </c>
      <c r="P3" s="52" t="e">
        <v>#REF!</v>
      </c>
      <c r="Q3" s="52" t="e">
        <v>#REF!</v>
      </c>
    </row>
    <row r="4" spans="1:17" ht="13.5" thickBot="1" x14ac:dyDescent="0.3">
      <c r="A4" s="5"/>
      <c r="B4" s="16" t="s">
        <v>272</v>
      </c>
      <c r="C4" s="17">
        <v>136356</v>
      </c>
      <c r="D4" s="17">
        <v>140486</v>
      </c>
      <c r="E4" s="17">
        <v>151703</v>
      </c>
      <c r="F4" s="17">
        <v>183719</v>
      </c>
      <c r="G4" s="17">
        <v>198112</v>
      </c>
      <c r="H4" s="17">
        <v>203795</v>
      </c>
      <c r="I4" s="17">
        <v>221500</v>
      </c>
      <c r="J4" s="17">
        <v>218908.45119499997</v>
      </c>
      <c r="K4" s="17">
        <v>226261.22464500001</v>
      </c>
      <c r="L4" s="17">
        <v>228938.88112999999</v>
      </c>
      <c r="M4" s="17">
        <v>231041.91148102001</v>
      </c>
      <c r="N4" s="17">
        <v>225396</v>
      </c>
      <c r="O4" s="17">
        <v>225328</v>
      </c>
      <c r="P4" s="17">
        <v>227957</v>
      </c>
      <c r="Q4" s="17">
        <v>228798</v>
      </c>
    </row>
    <row r="5" spans="1:17" ht="13.5" thickBot="1" x14ac:dyDescent="0.3">
      <c r="A5" s="6"/>
      <c r="B5" s="3" t="s">
        <v>273</v>
      </c>
      <c r="C5" s="4">
        <v>72751</v>
      </c>
      <c r="D5" s="4">
        <v>74410</v>
      </c>
      <c r="E5" s="4">
        <v>78940</v>
      </c>
      <c r="F5" s="4">
        <v>99219</v>
      </c>
      <c r="G5" s="4">
        <v>104299</v>
      </c>
      <c r="H5" s="4">
        <v>106327</v>
      </c>
      <c r="I5" s="4">
        <v>113941</v>
      </c>
      <c r="J5" s="4">
        <v>113501.94098999999</v>
      </c>
      <c r="K5" s="4">
        <v>116817.76480999999</v>
      </c>
      <c r="L5" s="4">
        <v>115790.03895999999</v>
      </c>
      <c r="M5" s="4">
        <v>114272.82259000001</v>
      </c>
      <c r="N5" s="4">
        <v>111908</v>
      </c>
      <c r="O5" s="4">
        <v>109848</v>
      </c>
      <c r="P5" s="4">
        <v>107861</v>
      </c>
      <c r="Q5" s="4">
        <v>106052</v>
      </c>
    </row>
    <row r="6" spans="1:17" ht="13.5" thickBot="1" x14ac:dyDescent="0.3">
      <c r="A6" s="5"/>
      <c r="B6" s="3" t="s">
        <v>274</v>
      </c>
      <c r="C6" s="4">
        <v>16034</v>
      </c>
      <c r="D6" s="4">
        <v>15214</v>
      </c>
      <c r="E6" s="4">
        <v>14381</v>
      </c>
      <c r="F6" s="4">
        <v>10524</v>
      </c>
      <c r="G6" s="4">
        <v>12760</v>
      </c>
      <c r="H6" s="4">
        <v>13800</v>
      </c>
      <c r="I6" s="4">
        <v>14674</v>
      </c>
      <c r="J6" s="4">
        <v>19431.696800000002</v>
      </c>
      <c r="K6" s="4">
        <v>18037.925769999998</v>
      </c>
      <c r="L6" s="4">
        <v>16644.155149999999</v>
      </c>
      <c r="M6" s="4">
        <v>15250.479150000001</v>
      </c>
      <c r="N6" s="4">
        <v>29918</v>
      </c>
      <c r="O6" s="4">
        <v>27533</v>
      </c>
      <c r="P6" s="4">
        <v>25149</v>
      </c>
      <c r="Q6" s="4">
        <v>49623</v>
      </c>
    </row>
    <row r="7" spans="1:17" ht="13.5" thickBot="1" x14ac:dyDescent="0.3">
      <c r="A7" s="5"/>
      <c r="B7" s="3" t="s">
        <v>275</v>
      </c>
      <c r="C7" s="4">
        <v>0</v>
      </c>
      <c r="D7" s="4">
        <v>0</v>
      </c>
      <c r="E7" s="4">
        <v>0</v>
      </c>
      <c r="F7" s="4">
        <v>3888</v>
      </c>
      <c r="G7" s="4">
        <v>0</v>
      </c>
      <c r="H7" s="4">
        <v>3858</v>
      </c>
      <c r="I7" s="4">
        <v>3767</v>
      </c>
      <c r="J7" s="4">
        <v>3853.61528</v>
      </c>
      <c r="K7" s="4">
        <v>3851.45469</v>
      </c>
      <c r="L7" s="4">
        <v>3849.2941000000001</v>
      </c>
      <c r="M7" s="4">
        <v>3794.9036000000001</v>
      </c>
      <c r="N7" s="4">
        <v>3797</v>
      </c>
      <c r="O7" s="4">
        <v>3787</v>
      </c>
      <c r="P7" s="4">
        <v>3777</v>
      </c>
      <c r="Q7" s="4">
        <v>3841</v>
      </c>
    </row>
    <row r="8" spans="1:17" ht="13.5" thickBot="1" x14ac:dyDescent="0.3">
      <c r="A8" s="5"/>
      <c r="B8" s="3" t="s">
        <v>276</v>
      </c>
      <c r="C8" s="4">
        <v>27212</v>
      </c>
      <c r="D8" s="4">
        <v>32189</v>
      </c>
      <c r="E8" s="4">
        <v>37372</v>
      </c>
      <c r="F8" s="4">
        <v>43351</v>
      </c>
      <c r="G8" s="4">
        <v>49035</v>
      </c>
      <c r="H8" s="4">
        <v>49940</v>
      </c>
      <c r="I8" s="4">
        <v>54030</v>
      </c>
      <c r="J8" s="4">
        <v>53443.806039999996</v>
      </c>
      <c r="K8" s="4">
        <v>59396.045260000014</v>
      </c>
      <c r="L8" s="4">
        <v>64595.19771</v>
      </c>
      <c r="M8" s="4">
        <v>69106.930219999995</v>
      </c>
      <c r="N8" s="4">
        <v>59225</v>
      </c>
      <c r="O8" s="4">
        <v>63862</v>
      </c>
      <c r="P8" s="4">
        <v>69582</v>
      </c>
      <c r="Q8" s="4">
        <v>47172</v>
      </c>
    </row>
    <row r="9" spans="1:17" ht="13.5" thickBot="1" x14ac:dyDescent="0.3">
      <c r="A9" s="5"/>
      <c r="B9" s="3" t="s">
        <v>277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</row>
    <row r="10" spans="1:17" ht="13.5" thickBot="1" x14ac:dyDescent="0.3">
      <c r="A10" s="5"/>
      <c r="B10" s="3" t="s">
        <v>278</v>
      </c>
      <c r="C10" s="4">
        <v>5407</v>
      </c>
      <c r="D10" s="4">
        <v>3693</v>
      </c>
      <c r="E10" s="4">
        <v>4207</v>
      </c>
      <c r="F10" s="4">
        <v>4320</v>
      </c>
      <c r="G10" s="4">
        <v>7027</v>
      </c>
      <c r="H10" s="4">
        <v>3994</v>
      </c>
      <c r="I10" s="4">
        <v>6417</v>
      </c>
      <c r="J10" s="4">
        <v>6665.7376849999991</v>
      </c>
      <c r="K10" s="4">
        <v>6643.5508249999984</v>
      </c>
      <c r="L10" s="4">
        <v>6798.7920600000007</v>
      </c>
      <c r="M10" s="4">
        <v>7065.2612210200004</v>
      </c>
      <c r="N10" s="4">
        <v>12648</v>
      </c>
      <c r="O10" s="4">
        <v>12457</v>
      </c>
      <c r="P10" s="4">
        <v>13802</v>
      </c>
      <c r="Q10" s="4">
        <v>14592</v>
      </c>
    </row>
    <row r="11" spans="1:17" ht="13.5" thickBot="1" x14ac:dyDescent="0.3">
      <c r="A11" s="5"/>
      <c r="B11" s="3" t="s">
        <v>279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/>
      <c r="O11" s="4">
        <v>0</v>
      </c>
      <c r="P11" s="4">
        <v>0</v>
      </c>
      <c r="Q11" s="4">
        <v>0</v>
      </c>
    </row>
    <row r="12" spans="1:17" ht="13.5" thickBot="1" x14ac:dyDescent="0.3">
      <c r="A12" s="5"/>
      <c r="B12" s="3" t="s">
        <v>172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</row>
    <row r="13" spans="1:17" ht="13.5" thickBot="1" x14ac:dyDescent="0.3">
      <c r="A13" s="5"/>
      <c r="B13" s="3" t="s">
        <v>173</v>
      </c>
      <c r="C13" s="4">
        <v>14949</v>
      </c>
      <c r="D13" s="4">
        <v>14977</v>
      </c>
      <c r="E13" s="4">
        <v>16798</v>
      </c>
      <c r="F13" s="4">
        <v>22395</v>
      </c>
      <c r="G13" s="4">
        <v>24990</v>
      </c>
      <c r="H13" s="4">
        <v>25877</v>
      </c>
      <c r="I13" s="4">
        <v>28671</v>
      </c>
      <c r="J13" s="4">
        <v>22011.654399999999</v>
      </c>
      <c r="K13" s="4">
        <v>21514.48329</v>
      </c>
      <c r="L13" s="4">
        <v>21239.674309999999</v>
      </c>
      <c r="M13" s="4">
        <v>21508.66086</v>
      </c>
      <c r="N13" s="4">
        <v>7846</v>
      </c>
      <c r="O13" s="4">
        <v>7830</v>
      </c>
      <c r="P13" s="4">
        <v>7772</v>
      </c>
      <c r="Q13" s="4">
        <v>7498</v>
      </c>
    </row>
    <row r="14" spans="1:17" ht="13.5" thickBot="1" x14ac:dyDescent="0.3">
      <c r="A14" s="5"/>
      <c r="B14" s="3" t="s">
        <v>174</v>
      </c>
      <c r="C14" s="4">
        <v>3</v>
      </c>
      <c r="D14" s="4">
        <v>3</v>
      </c>
      <c r="E14" s="4">
        <v>4</v>
      </c>
      <c r="F14" s="4">
        <v>22</v>
      </c>
      <c r="G14" s="4">
        <v>1</v>
      </c>
      <c r="H14" s="4">
        <v>0</v>
      </c>
      <c r="I14" s="4">
        <v>0</v>
      </c>
      <c r="J14" s="4">
        <v>0</v>
      </c>
      <c r="K14" s="4">
        <v>0</v>
      </c>
      <c r="L14" s="4">
        <v>21.728840000000002</v>
      </c>
      <c r="M14" s="4">
        <v>42.853839999999998</v>
      </c>
      <c r="N14" s="4">
        <v>54</v>
      </c>
      <c r="O14" s="4">
        <v>12</v>
      </c>
      <c r="P14" s="4">
        <v>14</v>
      </c>
      <c r="Q14" s="4">
        <v>21</v>
      </c>
    </row>
    <row r="15" spans="1:17" ht="13.5" thickBot="1" x14ac:dyDescent="0.3">
      <c r="A15" s="5"/>
      <c r="B15" s="16" t="s">
        <v>280</v>
      </c>
      <c r="C15" s="17">
        <v>36411</v>
      </c>
      <c r="D15" s="17">
        <v>43045</v>
      </c>
      <c r="E15" s="17">
        <v>43319</v>
      </c>
      <c r="F15" s="17">
        <v>34324</v>
      </c>
      <c r="G15" s="17">
        <v>25021</v>
      </c>
      <c r="H15" s="17">
        <v>31404</v>
      </c>
      <c r="I15" s="17">
        <v>31221</v>
      </c>
      <c r="J15" s="17">
        <v>35106.434800000003</v>
      </c>
      <c r="K15" s="17">
        <v>34131.419223816345</v>
      </c>
      <c r="L15" s="17">
        <v>34132.666689999998</v>
      </c>
      <c r="M15" s="17">
        <v>36216.086329999998</v>
      </c>
      <c r="N15" s="17">
        <v>96874</v>
      </c>
      <c r="O15" s="17">
        <v>77815</v>
      </c>
      <c r="P15" s="17">
        <v>69279</v>
      </c>
      <c r="Q15" s="17">
        <v>55327</v>
      </c>
    </row>
    <row r="16" spans="1:17" ht="13.5" thickBot="1" x14ac:dyDescent="0.3">
      <c r="A16" s="57"/>
      <c r="B16" s="3" t="s">
        <v>281</v>
      </c>
      <c r="C16" s="4">
        <v>8421</v>
      </c>
      <c r="D16" s="4">
        <v>8492</v>
      </c>
      <c r="E16" s="4">
        <v>9049</v>
      </c>
      <c r="F16" s="4">
        <v>6899</v>
      </c>
      <c r="G16" s="4">
        <v>9786</v>
      </c>
      <c r="H16" s="4">
        <v>10603</v>
      </c>
      <c r="I16" s="4">
        <v>13942</v>
      </c>
      <c r="J16" s="4">
        <v>15281.263010000001</v>
      </c>
      <c r="K16" s="4">
        <v>17023.130983670348</v>
      </c>
      <c r="L16" s="4">
        <v>15099.804330000001</v>
      </c>
      <c r="M16" s="4">
        <v>16941.26727</v>
      </c>
      <c r="N16" s="4">
        <v>12033</v>
      </c>
      <c r="O16" s="4">
        <v>16188</v>
      </c>
      <c r="P16" s="4">
        <v>16323</v>
      </c>
      <c r="Q16" s="4">
        <v>18214</v>
      </c>
    </row>
    <row r="17" spans="1:17" ht="13.5" thickBot="1" x14ac:dyDescent="0.3">
      <c r="A17" s="57"/>
      <c r="B17" s="3" t="s">
        <v>282</v>
      </c>
      <c r="C17" s="4">
        <v>9226</v>
      </c>
      <c r="D17" s="4">
        <v>13178</v>
      </c>
      <c r="E17" s="4">
        <v>9828</v>
      </c>
      <c r="F17" s="4">
        <v>14370</v>
      </c>
      <c r="G17" s="4">
        <v>8771</v>
      </c>
      <c r="H17" s="4">
        <v>13504</v>
      </c>
      <c r="I17" s="4">
        <v>12009</v>
      </c>
      <c r="J17" s="4">
        <v>14256.476189999999</v>
      </c>
      <c r="K17" s="4">
        <v>11446.479454238</v>
      </c>
      <c r="L17" s="4">
        <v>13117.436639999998</v>
      </c>
      <c r="M17" s="4">
        <v>13370.587200000002</v>
      </c>
      <c r="N17" s="4">
        <v>15934</v>
      </c>
      <c r="O17" s="4">
        <v>13199</v>
      </c>
      <c r="P17" s="4">
        <v>18820</v>
      </c>
      <c r="Q17" s="4">
        <v>10736</v>
      </c>
    </row>
    <row r="18" spans="1:17" ht="13.5" thickBot="1" x14ac:dyDescent="0.3">
      <c r="A18" s="57"/>
      <c r="B18" s="23" t="s">
        <v>175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27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</row>
    <row r="19" spans="1:17" ht="13.5" thickBot="1" x14ac:dyDescent="0.3">
      <c r="A19" s="57"/>
      <c r="B19" s="3" t="s">
        <v>275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</row>
    <row r="20" spans="1:17" ht="13.5" thickBot="1" x14ac:dyDescent="0.3">
      <c r="A20" s="57"/>
      <c r="B20" s="3" t="s">
        <v>283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</row>
    <row r="21" spans="1:17" ht="13.5" thickBot="1" x14ac:dyDescent="0.3">
      <c r="A21" s="57"/>
      <c r="B21" s="3" t="s">
        <v>284</v>
      </c>
      <c r="C21" s="4">
        <v>1992</v>
      </c>
      <c r="D21" s="4">
        <v>1843</v>
      </c>
      <c r="E21" s="4">
        <v>2278</v>
      </c>
      <c r="F21" s="4">
        <v>5667</v>
      </c>
      <c r="G21" s="4">
        <v>2755</v>
      </c>
      <c r="H21" s="4">
        <v>2070</v>
      </c>
      <c r="I21" s="4">
        <v>2629</v>
      </c>
      <c r="J21" s="4">
        <v>2226.0941899999998</v>
      </c>
      <c r="K21" s="4">
        <v>2191.6265099999996</v>
      </c>
      <c r="L21" s="4">
        <v>1143.8611300000002</v>
      </c>
      <c r="M21" s="4">
        <v>1164.86105</v>
      </c>
      <c r="N21" s="4">
        <v>1905</v>
      </c>
      <c r="O21" s="4">
        <v>1422</v>
      </c>
      <c r="P21" s="4">
        <v>1168</v>
      </c>
      <c r="Q21" s="4">
        <v>1617</v>
      </c>
    </row>
    <row r="22" spans="1:17" ht="13.5" thickBot="1" x14ac:dyDescent="0.3">
      <c r="A22" s="57"/>
      <c r="B22" s="3" t="s">
        <v>267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62694</v>
      </c>
      <c r="O22" s="4">
        <v>1</v>
      </c>
      <c r="P22" s="4">
        <v>0</v>
      </c>
      <c r="Q22" s="4">
        <v>0</v>
      </c>
    </row>
    <row r="23" spans="1:17" ht="13.5" thickBot="1" x14ac:dyDescent="0.3">
      <c r="A23" s="57"/>
      <c r="B23" s="3" t="s">
        <v>268</v>
      </c>
      <c r="C23" s="4">
        <v>0</v>
      </c>
      <c r="D23" s="4">
        <v>0</v>
      </c>
      <c r="E23" s="4">
        <v>0</v>
      </c>
      <c r="F23" s="4">
        <v>35</v>
      </c>
      <c r="G23" s="4">
        <v>0</v>
      </c>
      <c r="H23" s="4">
        <v>670</v>
      </c>
      <c r="I23" s="4">
        <v>0</v>
      </c>
      <c r="J23" s="4">
        <v>16.242640000000129</v>
      </c>
      <c r="K23" s="4">
        <v>15.842646</v>
      </c>
      <c r="L23" s="4">
        <v>40</v>
      </c>
      <c r="M23" s="4">
        <v>40</v>
      </c>
      <c r="N23" s="4">
        <v>294</v>
      </c>
      <c r="O23" s="4">
        <v>15</v>
      </c>
      <c r="P23" s="4">
        <v>15</v>
      </c>
      <c r="Q23" s="4">
        <v>14</v>
      </c>
    </row>
    <row r="24" spans="1:17" ht="13.5" thickBot="1" x14ac:dyDescent="0.3">
      <c r="A24" s="57"/>
      <c r="B24" s="3" t="s">
        <v>180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</row>
    <row r="25" spans="1:17" ht="13.5" thickBot="1" x14ac:dyDescent="0.3">
      <c r="A25" s="57"/>
      <c r="B25" s="3" t="s">
        <v>176</v>
      </c>
      <c r="C25" s="4">
        <v>7165</v>
      </c>
      <c r="D25" s="4">
        <v>10161</v>
      </c>
      <c r="E25" s="4">
        <v>8672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</row>
    <row r="26" spans="1:17" ht="13.5" thickBot="1" x14ac:dyDescent="0.3">
      <c r="A26" s="57"/>
      <c r="B26" s="3" t="s">
        <v>173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</row>
    <row r="27" spans="1:17" ht="13.5" thickBot="1" x14ac:dyDescent="0.3">
      <c r="A27" s="57"/>
      <c r="B27" s="3" t="s">
        <v>172</v>
      </c>
      <c r="C27" s="4">
        <v>35</v>
      </c>
      <c r="D27" s="4">
        <v>35</v>
      </c>
      <c r="E27" s="4">
        <v>357</v>
      </c>
      <c r="F27" s="4">
        <v>0</v>
      </c>
      <c r="G27" s="4">
        <v>1640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</row>
    <row r="28" spans="1:17" ht="13.5" thickBot="1" x14ac:dyDescent="0.3">
      <c r="A28" s="57"/>
      <c r="B28" s="3" t="s">
        <v>174</v>
      </c>
      <c r="C28" s="4">
        <v>404</v>
      </c>
      <c r="D28" s="4">
        <v>486</v>
      </c>
      <c r="E28" s="4">
        <v>312</v>
      </c>
      <c r="F28" s="4">
        <v>858</v>
      </c>
      <c r="G28" s="4">
        <v>432</v>
      </c>
      <c r="H28" s="4">
        <v>472</v>
      </c>
      <c r="I28" s="4">
        <v>585</v>
      </c>
      <c r="J28" s="4">
        <v>1067.8634999999999</v>
      </c>
      <c r="K28" s="4">
        <v>425.80189000000001</v>
      </c>
      <c r="L28" s="4">
        <v>603.27328</v>
      </c>
      <c r="M28" s="4">
        <v>265.75220000000002</v>
      </c>
      <c r="N28" s="4">
        <v>1208</v>
      </c>
      <c r="O28" s="4">
        <v>944</v>
      </c>
      <c r="P28" s="4">
        <v>1062</v>
      </c>
      <c r="Q28" s="4">
        <v>896</v>
      </c>
    </row>
    <row r="29" spans="1:17" ht="13.5" thickBot="1" x14ac:dyDescent="0.3">
      <c r="A29" s="57"/>
      <c r="B29" s="3" t="s">
        <v>177</v>
      </c>
      <c r="C29" s="4">
        <v>9169</v>
      </c>
      <c r="D29" s="4">
        <v>8850</v>
      </c>
      <c r="E29" s="4">
        <v>12823</v>
      </c>
      <c r="F29" s="4">
        <v>6495</v>
      </c>
      <c r="G29" s="4">
        <v>1637</v>
      </c>
      <c r="H29" s="4">
        <v>4084</v>
      </c>
      <c r="I29" s="4">
        <v>2056</v>
      </c>
      <c r="J29" s="4">
        <v>2258.4952699999999</v>
      </c>
      <c r="K29" s="4">
        <v>3028.5377399079998</v>
      </c>
      <c r="L29" s="4">
        <v>4128.2913099999996</v>
      </c>
      <c r="M29" s="4">
        <v>4433.6186100000004</v>
      </c>
      <c r="N29" s="4">
        <v>2806</v>
      </c>
      <c r="O29" s="4">
        <v>46046</v>
      </c>
      <c r="P29" s="4">
        <v>31891</v>
      </c>
      <c r="Q29" s="4">
        <v>23851</v>
      </c>
    </row>
    <row r="30" spans="1:17" ht="13.5" thickBot="1" x14ac:dyDescent="0.3">
      <c r="A30" s="57"/>
      <c r="B30" s="3" t="s">
        <v>178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</row>
    <row r="31" spans="1:17" ht="13.5" thickBot="1" x14ac:dyDescent="0.3">
      <c r="A31" s="57"/>
      <c r="B31" s="16" t="s">
        <v>179</v>
      </c>
      <c r="C31" s="17">
        <v>172767</v>
      </c>
      <c r="D31" s="17">
        <v>183531</v>
      </c>
      <c r="E31" s="17">
        <v>195022</v>
      </c>
      <c r="F31" s="17">
        <v>218043</v>
      </c>
      <c r="G31" s="17">
        <v>223133</v>
      </c>
      <c r="H31" s="17">
        <v>235199</v>
      </c>
      <c r="I31" s="17">
        <v>252721</v>
      </c>
      <c r="J31" s="17">
        <v>254014.88599499996</v>
      </c>
      <c r="K31" s="17">
        <v>260392.64386881635</v>
      </c>
      <c r="L31" s="17">
        <v>263071.54781999998</v>
      </c>
      <c r="M31" s="17">
        <v>267257.99781102</v>
      </c>
      <c r="N31" s="17">
        <v>322270</v>
      </c>
      <c r="O31" s="17">
        <v>303143</v>
      </c>
      <c r="P31" s="17">
        <v>297236</v>
      </c>
      <c r="Q31" s="17">
        <v>284125</v>
      </c>
    </row>
    <row r="33" spans="1:17" x14ac:dyDescent="0.25">
      <c r="A33" s="5"/>
      <c r="B33" s="53" t="s">
        <v>208</v>
      </c>
      <c r="C33" s="51" t="s">
        <v>86</v>
      </c>
      <c r="D33" s="51" t="s">
        <v>87</v>
      </c>
      <c r="E33" s="51" t="s">
        <v>88</v>
      </c>
      <c r="F33" s="51" t="s">
        <v>79</v>
      </c>
      <c r="G33" s="51" t="s">
        <v>89</v>
      </c>
      <c r="H33" s="51" t="s">
        <v>78</v>
      </c>
      <c r="I33" s="51" t="s">
        <v>81</v>
      </c>
      <c r="J33" s="51" t="s">
        <v>92</v>
      </c>
      <c r="K33" s="51" t="s">
        <v>94</v>
      </c>
      <c r="L33" s="51" t="s">
        <v>97</v>
      </c>
      <c r="M33" s="51" t="s">
        <v>99</v>
      </c>
      <c r="N33" s="51" t="s">
        <v>123</v>
      </c>
      <c r="O33" s="51" t="s">
        <v>125</v>
      </c>
      <c r="P33" s="51" t="s">
        <v>128</v>
      </c>
      <c r="Q33" s="51" t="s">
        <v>131</v>
      </c>
    </row>
    <row r="34" spans="1:17" x14ac:dyDescent="0.25">
      <c r="B34" s="54"/>
      <c r="C34" s="55" t="e">
        <v>#REF!</v>
      </c>
      <c r="D34" s="55" t="e">
        <v>#REF!</v>
      </c>
      <c r="E34" s="55" t="e">
        <v>#REF!</v>
      </c>
      <c r="F34" s="55" t="e">
        <v>#REF!</v>
      </c>
      <c r="G34" s="55" t="e">
        <v>#REF!</v>
      </c>
      <c r="H34" s="55" t="e">
        <v>#REF!</v>
      </c>
      <c r="I34" s="52" t="e">
        <v>#REF!</v>
      </c>
      <c r="J34" s="52" t="e">
        <v>#REF!</v>
      </c>
      <c r="K34" s="52" t="e">
        <v>#REF!</v>
      </c>
      <c r="L34" s="52" t="e">
        <v>#REF!</v>
      </c>
      <c r="M34" s="52" t="e">
        <v>#REF!</v>
      </c>
      <c r="N34" s="52" t="e">
        <v>#REF!</v>
      </c>
      <c r="O34" s="52" t="e">
        <v>#REF!</v>
      </c>
      <c r="P34" s="52" t="e">
        <v>#REF!</v>
      </c>
      <c r="Q34" s="52" t="e">
        <v>#REF!</v>
      </c>
    </row>
    <row r="35" spans="1:17" ht="13.5" thickBot="1" x14ac:dyDescent="0.3">
      <c r="A35" s="57"/>
      <c r="B35" s="16" t="s">
        <v>197</v>
      </c>
      <c r="C35" s="17">
        <v>105976</v>
      </c>
      <c r="D35" s="17">
        <v>111518</v>
      </c>
      <c r="E35" s="17">
        <v>120124</v>
      </c>
      <c r="F35" s="17">
        <v>131228</v>
      </c>
      <c r="G35" s="17">
        <v>136674</v>
      </c>
      <c r="H35" s="17">
        <v>137461</v>
      </c>
      <c r="I35" s="17">
        <v>140463</v>
      </c>
      <c r="J35" s="17">
        <v>138523.599365</v>
      </c>
      <c r="K35" s="17">
        <v>141023.98027899434</v>
      </c>
      <c r="L35" s="17">
        <v>145599.13850999999</v>
      </c>
      <c r="M35" s="17">
        <v>145784.40534102</v>
      </c>
      <c r="N35" s="17">
        <v>198180</v>
      </c>
      <c r="O35" s="17">
        <v>196030</v>
      </c>
      <c r="P35" s="17">
        <v>196460</v>
      </c>
      <c r="Q35" s="17">
        <v>192565</v>
      </c>
    </row>
    <row r="36" spans="1:17" ht="13.5" thickBot="1" x14ac:dyDescent="0.3">
      <c r="A36" s="57"/>
      <c r="B36" s="3" t="s">
        <v>198</v>
      </c>
      <c r="C36" s="4">
        <v>729</v>
      </c>
      <c r="D36" s="4">
        <v>729</v>
      </c>
      <c r="E36" s="4">
        <v>729</v>
      </c>
      <c r="F36" s="4">
        <v>729</v>
      </c>
      <c r="G36" s="4">
        <v>729</v>
      </c>
      <c r="H36" s="4">
        <v>729</v>
      </c>
      <c r="I36" s="4">
        <v>729</v>
      </c>
      <c r="J36" s="4">
        <v>728.99999999999989</v>
      </c>
      <c r="K36" s="4">
        <v>729</v>
      </c>
      <c r="L36" s="4">
        <v>729</v>
      </c>
      <c r="M36" s="4">
        <v>729</v>
      </c>
      <c r="N36" s="4">
        <v>729</v>
      </c>
      <c r="O36" s="4">
        <v>875</v>
      </c>
      <c r="P36" s="4">
        <v>875</v>
      </c>
      <c r="Q36" s="4">
        <v>875</v>
      </c>
    </row>
    <row r="37" spans="1:17" ht="13.5" thickBot="1" x14ac:dyDescent="0.3">
      <c r="A37" s="57"/>
      <c r="B37" s="3" t="s">
        <v>199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/>
      <c r="Q37" s="4"/>
    </row>
    <row r="38" spans="1:17" ht="13.5" thickBot="1" x14ac:dyDescent="0.3">
      <c r="A38" s="57"/>
      <c r="B38" s="3" t="s">
        <v>200</v>
      </c>
      <c r="C38" s="4">
        <v>8865</v>
      </c>
      <c r="D38" s="4">
        <v>8865</v>
      </c>
      <c r="E38" s="4">
        <v>8865</v>
      </c>
      <c r="F38" s="4">
        <v>8865</v>
      </c>
      <c r="G38" s="4">
        <v>8865</v>
      </c>
      <c r="H38" s="4">
        <v>8865</v>
      </c>
      <c r="I38" s="4">
        <v>8865</v>
      </c>
      <c r="J38" s="4">
        <v>8865.3985199999988</v>
      </c>
      <c r="K38" s="4">
        <v>8865.3985199999988</v>
      </c>
      <c r="L38" s="4">
        <v>8865.3985199999988</v>
      </c>
      <c r="M38" s="4">
        <v>8865.3985199999988</v>
      </c>
      <c r="N38" s="4">
        <v>71075</v>
      </c>
      <c r="O38" s="4">
        <v>69708</v>
      </c>
      <c r="P38" s="4">
        <v>69708</v>
      </c>
      <c r="Q38" s="4">
        <v>69767</v>
      </c>
    </row>
    <row r="39" spans="1:17" ht="13.5" thickBot="1" x14ac:dyDescent="0.3">
      <c r="A39" s="57"/>
      <c r="B39" s="3" t="s">
        <v>201</v>
      </c>
      <c r="C39" s="4">
        <v>-85</v>
      </c>
      <c r="D39" s="4">
        <v>-63</v>
      </c>
      <c r="E39" s="4">
        <v>-63</v>
      </c>
      <c r="F39" s="4">
        <v>-24</v>
      </c>
      <c r="G39" s="4">
        <v>-24</v>
      </c>
      <c r="H39" s="4">
        <v>78</v>
      </c>
      <c r="I39" s="4">
        <v>78</v>
      </c>
      <c r="J39" s="4">
        <v>98.917000000000002</v>
      </c>
      <c r="K39" s="4">
        <v>98.917000000000002</v>
      </c>
      <c r="L39" s="4">
        <v>104.79096000000001</v>
      </c>
      <c r="M39" s="4">
        <v>104.79096000000001</v>
      </c>
      <c r="N39" s="4">
        <v>108</v>
      </c>
      <c r="O39" s="4">
        <v>108</v>
      </c>
      <c r="P39" s="4">
        <v>129</v>
      </c>
      <c r="Q39" s="4">
        <v>129</v>
      </c>
    </row>
    <row r="40" spans="1:17" ht="13.5" thickBot="1" x14ac:dyDescent="0.3">
      <c r="A40" s="57"/>
      <c r="B40" s="3" t="s">
        <v>202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</row>
    <row r="41" spans="1:17" ht="13.5" thickBot="1" x14ac:dyDescent="0.3">
      <c r="A41" s="57"/>
      <c r="B41" s="3" t="s">
        <v>203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</row>
    <row r="42" spans="1:17" ht="13.5" thickBot="1" x14ac:dyDescent="0.3">
      <c r="A42" s="57"/>
      <c r="B42" s="3" t="s">
        <v>204</v>
      </c>
      <c r="C42" s="4">
        <v>91072</v>
      </c>
      <c r="D42" s="4">
        <v>89575</v>
      </c>
      <c r="E42" s="4">
        <v>89575</v>
      </c>
      <c r="F42" s="4">
        <v>91148</v>
      </c>
      <c r="G42" s="4">
        <v>123496</v>
      </c>
      <c r="H42" s="4">
        <v>121657</v>
      </c>
      <c r="I42" s="4">
        <v>121611</v>
      </c>
      <c r="J42" s="4">
        <v>121610.90747000001</v>
      </c>
      <c r="K42" s="4">
        <v>128830.28384999999</v>
      </c>
      <c r="L42" s="4">
        <v>129050.50284</v>
      </c>
      <c r="M42" s="4">
        <v>128995.76341</v>
      </c>
      <c r="N42" s="4">
        <v>128827</v>
      </c>
      <c r="O42" s="4">
        <v>126196</v>
      </c>
      <c r="P42" s="4">
        <v>125708</v>
      </c>
      <c r="Q42" s="4">
        <v>126009</v>
      </c>
    </row>
    <row r="43" spans="1:17" ht="13.5" thickBot="1" x14ac:dyDescent="0.3">
      <c r="A43" s="57"/>
      <c r="B43" s="3" t="s">
        <v>205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</row>
    <row r="44" spans="1:17" ht="13.5" thickBot="1" x14ac:dyDescent="0.3">
      <c r="A44" s="57"/>
      <c r="B44" s="3" t="s">
        <v>206</v>
      </c>
      <c r="C44" s="4">
        <v>5394</v>
      </c>
      <c r="D44" s="4">
        <v>12412</v>
      </c>
      <c r="E44" s="4">
        <v>21018</v>
      </c>
      <c r="F44" s="4">
        <v>30510</v>
      </c>
      <c r="G44" s="4">
        <v>3608</v>
      </c>
      <c r="H44" s="4">
        <v>6131</v>
      </c>
      <c r="I44" s="4">
        <v>9179</v>
      </c>
      <c r="J44" s="4">
        <v>7219.3763750000044</v>
      </c>
      <c r="K44" s="4">
        <v>2500.3809089943434</v>
      </c>
      <c r="L44" s="4">
        <v>6849.446189999996</v>
      </c>
      <c r="M44" s="4">
        <v>7089.4524510200035</v>
      </c>
      <c r="N44" s="4">
        <v>-2982</v>
      </c>
      <c r="O44" s="4">
        <v>-857</v>
      </c>
      <c r="P44" s="4">
        <v>-367</v>
      </c>
      <c r="Q44" s="4">
        <v>-4780</v>
      </c>
    </row>
    <row r="45" spans="1:17" ht="13.5" thickBot="1" x14ac:dyDescent="0.3">
      <c r="A45" s="57"/>
      <c r="B45" s="3" t="s">
        <v>207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423</v>
      </c>
      <c r="O45" s="4">
        <v>0</v>
      </c>
      <c r="P45" s="4">
        <v>407</v>
      </c>
      <c r="Q45" s="4">
        <v>565</v>
      </c>
    </row>
    <row r="46" spans="1:17" ht="13.5" thickBot="1" x14ac:dyDescent="0.3">
      <c r="A46" s="57"/>
      <c r="B46" s="16" t="s">
        <v>192</v>
      </c>
      <c r="C46" s="17">
        <v>51535</v>
      </c>
      <c r="D46" s="17">
        <v>53813</v>
      </c>
      <c r="E46" s="17">
        <v>57128</v>
      </c>
      <c r="F46" s="17">
        <v>57479</v>
      </c>
      <c r="G46" s="17">
        <v>57770</v>
      </c>
      <c r="H46" s="17">
        <v>61027</v>
      </c>
      <c r="I46" s="17">
        <v>73707</v>
      </c>
      <c r="J46" s="17">
        <v>81896</v>
      </c>
      <c r="K46" s="17">
        <v>84644</v>
      </c>
      <c r="L46" s="17">
        <v>85390</v>
      </c>
      <c r="M46" s="17">
        <v>83562</v>
      </c>
      <c r="N46" s="17">
        <v>80168</v>
      </c>
      <c r="O46" s="17">
        <v>72356</v>
      </c>
      <c r="P46" s="17">
        <v>71603</v>
      </c>
      <c r="Q46" s="17">
        <v>65170</v>
      </c>
    </row>
    <row r="47" spans="1:17" ht="13.5" thickBot="1" x14ac:dyDescent="0.3">
      <c r="A47" s="57"/>
      <c r="B47" s="3" t="s">
        <v>182</v>
      </c>
      <c r="C47" s="4">
        <v>24326</v>
      </c>
      <c r="D47" s="4">
        <v>23576</v>
      </c>
      <c r="E47" s="4">
        <v>21624</v>
      </c>
      <c r="F47" s="4">
        <v>21368</v>
      </c>
      <c r="G47" s="4">
        <v>21642</v>
      </c>
      <c r="H47" s="4">
        <v>19250</v>
      </c>
      <c r="I47" s="4">
        <v>27861</v>
      </c>
      <c r="J47" s="4">
        <v>28057.267980000001</v>
      </c>
      <c r="K47" s="4">
        <v>26011.763198000001</v>
      </c>
      <c r="L47" s="4">
        <v>25734.463179999999</v>
      </c>
      <c r="M47" s="4">
        <v>22770.681829999998</v>
      </c>
      <c r="N47" s="4">
        <v>18803</v>
      </c>
      <c r="O47" s="4">
        <v>15934</v>
      </c>
      <c r="P47" s="4">
        <v>14591</v>
      </c>
      <c r="Q47" s="4">
        <v>12911</v>
      </c>
    </row>
    <row r="48" spans="1:17" ht="13.5" thickBot="1" x14ac:dyDescent="0.3">
      <c r="A48" s="57"/>
      <c r="B48" s="3" t="s">
        <v>175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16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</row>
    <row r="49" spans="1:17" ht="13.5" thickBot="1" x14ac:dyDescent="0.3">
      <c r="A49" s="57"/>
      <c r="B49" s="3" t="s">
        <v>183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</row>
    <row r="50" spans="1:17" ht="13.5" thickBot="1" x14ac:dyDescent="0.3">
      <c r="A50" s="57"/>
      <c r="B50" s="3" t="s">
        <v>186</v>
      </c>
      <c r="C50" s="4">
        <v>0</v>
      </c>
      <c r="D50" s="4">
        <v>0</v>
      </c>
      <c r="E50" s="4">
        <v>0</v>
      </c>
      <c r="F50" s="4">
        <v>818</v>
      </c>
      <c r="G50" s="4">
        <v>0</v>
      </c>
      <c r="H50" s="4">
        <v>798</v>
      </c>
      <c r="I50" s="4">
        <v>643</v>
      </c>
      <c r="J50" s="4">
        <v>800.31014000000005</v>
      </c>
      <c r="K50" s="4">
        <v>762.24075000000005</v>
      </c>
      <c r="L50" s="4">
        <v>797.27922000000001</v>
      </c>
      <c r="M50" s="4">
        <v>748.22509000000002</v>
      </c>
      <c r="N50" s="4">
        <v>864</v>
      </c>
      <c r="O50" s="4">
        <v>864</v>
      </c>
      <c r="P50" s="4">
        <v>864</v>
      </c>
      <c r="Q50" s="4">
        <v>937</v>
      </c>
    </row>
    <row r="51" spans="1:17" ht="13.5" thickBot="1" x14ac:dyDescent="0.3">
      <c r="A51" s="57"/>
      <c r="B51" s="3" t="s">
        <v>193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</row>
    <row r="52" spans="1:17" ht="13.5" thickBot="1" x14ac:dyDescent="0.3">
      <c r="A52" s="57"/>
      <c r="B52" s="3" t="s">
        <v>194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</row>
    <row r="53" spans="1:17" ht="13.5" thickBot="1" x14ac:dyDescent="0.3">
      <c r="A53" s="57"/>
      <c r="B53" s="3" t="s">
        <v>188</v>
      </c>
      <c r="C53" s="4">
        <v>26955</v>
      </c>
      <c r="D53" s="4">
        <v>29977</v>
      </c>
      <c r="E53" s="4">
        <v>35245</v>
      </c>
      <c r="F53" s="4">
        <v>35066</v>
      </c>
      <c r="G53" s="4">
        <v>35902</v>
      </c>
      <c r="H53" s="4">
        <v>40826</v>
      </c>
      <c r="I53" s="4">
        <v>45050</v>
      </c>
      <c r="J53" s="4">
        <v>52853.611749999996</v>
      </c>
      <c r="K53" s="4">
        <v>57685.249269999978</v>
      </c>
      <c r="L53" s="4">
        <v>58653.920229999996</v>
      </c>
      <c r="M53" s="4">
        <v>59838.341509999998</v>
      </c>
      <c r="N53" s="4">
        <v>60297</v>
      </c>
      <c r="O53" s="4">
        <v>55354</v>
      </c>
      <c r="P53" s="4">
        <v>55944</v>
      </c>
      <c r="Q53" s="4">
        <v>51118</v>
      </c>
    </row>
    <row r="54" spans="1:17" ht="13.5" thickBot="1" x14ac:dyDescent="0.3">
      <c r="A54" s="57"/>
      <c r="B54" s="3" t="s">
        <v>195</v>
      </c>
      <c r="C54" s="4">
        <v>254</v>
      </c>
      <c r="D54" s="4">
        <v>259</v>
      </c>
      <c r="E54" s="4">
        <v>259</v>
      </c>
      <c r="F54" s="4">
        <v>226</v>
      </c>
      <c r="G54" s="4">
        <v>226</v>
      </c>
      <c r="H54" s="4">
        <v>153</v>
      </c>
      <c r="I54" s="4">
        <v>153</v>
      </c>
      <c r="J54" s="4">
        <v>184.48146</v>
      </c>
      <c r="K54" s="4">
        <v>184.48146</v>
      </c>
      <c r="L54" s="4">
        <v>204.30326000000002</v>
      </c>
      <c r="M54" s="4">
        <v>204.30326000000002</v>
      </c>
      <c r="N54" s="4">
        <v>204</v>
      </c>
      <c r="O54" s="4">
        <v>204</v>
      </c>
      <c r="P54" s="4">
        <v>204</v>
      </c>
      <c r="Q54" s="4">
        <v>204</v>
      </c>
    </row>
    <row r="55" spans="1:17" ht="13.5" thickBot="1" x14ac:dyDescent="0.3">
      <c r="A55" s="57"/>
      <c r="B55" s="3" t="s">
        <v>186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</row>
    <row r="56" spans="1:17" ht="13.5" thickBot="1" x14ac:dyDescent="0.3">
      <c r="A56" s="57"/>
      <c r="B56" s="3" t="s">
        <v>196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</row>
    <row r="57" spans="1:17" ht="13.5" thickBot="1" x14ac:dyDescent="0.3">
      <c r="A57" s="57"/>
      <c r="B57" s="16" t="s">
        <v>181</v>
      </c>
      <c r="C57" s="17">
        <v>15256</v>
      </c>
      <c r="D57" s="17">
        <v>18200</v>
      </c>
      <c r="E57" s="17">
        <v>17770</v>
      </c>
      <c r="F57" s="17">
        <v>29337</v>
      </c>
      <c r="G57" s="17">
        <v>28689</v>
      </c>
      <c r="H57" s="17">
        <v>36711</v>
      </c>
      <c r="I57" s="17">
        <v>38550</v>
      </c>
      <c r="J57" s="17">
        <v>33595.615309999994</v>
      </c>
      <c r="K57" s="17">
        <v>34724.9289126</v>
      </c>
      <c r="L57" s="17">
        <v>32082.44342</v>
      </c>
      <c r="M57" s="17">
        <v>37912.040780000003</v>
      </c>
      <c r="N57" s="17">
        <v>43922</v>
      </c>
      <c r="O57" s="17">
        <v>34755</v>
      </c>
      <c r="P57" s="17">
        <v>29173</v>
      </c>
      <c r="Q57" s="17">
        <v>26390</v>
      </c>
    </row>
    <row r="58" spans="1:17" ht="13.5" thickBot="1" x14ac:dyDescent="0.3">
      <c r="A58" s="57"/>
      <c r="B58" s="3" t="s">
        <v>182</v>
      </c>
      <c r="C58" s="4">
        <v>6503</v>
      </c>
      <c r="D58" s="4">
        <v>6308</v>
      </c>
      <c r="E58" s="4">
        <v>7638</v>
      </c>
      <c r="F58" s="4">
        <v>12441</v>
      </c>
      <c r="G58" s="4">
        <v>17101</v>
      </c>
      <c r="H58" s="4">
        <v>22944</v>
      </c>
      <c r="I58" s="4">
        <v>25193</v>
      </c>
      <c r="J58" s="4">
        <v>21327.545859999998</v>
      </c>
      <c r="K58" s="4">
        <v>19776.970752000001</v>
      </c>
      <c r="L58" s="4">
        <v>21105.58223</v>
      </c>
      <c r="M58" s="4">
        <v>24629.39126</v>
      </c>
      <c r="N58" s="4">
        <v>32530</v>
      </c>
      <c r="O58" s="4">
        <v>19955</v>
      </c>
      <c r="P58" s="4">
        <v>12865</v>
      </c>
      <c r="Q58" s="4">
        <v>9519</v>
      </c>
    </row>
    <row r="59" spans="1:17" ht="13.5" thickBot="1" x14ac:dyDescent="0.3">
      <c r="A59" s="57"/>
      <c r="B59" s="3" t="s">
        <v>183</v>
      </c>
      <c r="C59" s="4">
        <v>0</v>
      </c>
      <c r="D59" s="4">
        <v>0</v>
      </c>
      <c r="E59" s="4">
        <v>0</v>
      </c>
      <c r="F59" s="4">
        <v>17</v>
      </c>
      <c r="G59" s="4">
        <v>0</v>
      </c>
      <c r="H59" s="4">
        <v>0</v>
      </c>
      <c r="I59" s="4">
        <v>0</v>
      </c>
      <c r="J59" s="4">
        <v>0</v>
      </c>
      <c r="K59" s="4">
        <v>108.49176716199983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</row>
    <row r="60" spans="1:17" ht="13.5" thickBot="1" x14ac:dyDescent="0.3">
      <c r="A60" s="57"/>
      <c r="B60" s="3" t="s">
        <v>184</v>
      </c>
      <c r="C60" s="4">
        <v>1506</v>
      </c>
      <c r="D60" s="4">
        <v>3351</v>
      </c>
      <c r="E60" s="4">
        <v>2618</v>
      </c>
      <c r="F60" s="4">
        <v>8103</v>
      </c>
      <c r="G60" s="4">
        <v>3404</v>
      </c>
      <c r="H60" s="4">
        <v>4591</v>
      </c>
      <c r="I60" s="4">
        <v>4969</v>
      </c>
      <c r="J60" s="4">
        <v>4407.77556</v>
      </c>
      <c r="K60" s="4">
        <v>6415.037013438</v>
      </c>
      <c r="L60" s="4">
        <v>2300.6568299999999</v>
      </c>
      <c r="M60" s="4">
        <v>3394.0192599999996</v>
      </c>
      <c r="N60" s="4">
        <v>2794</v>
      </c>
      <c r="O60" s="4">
        <v>3221</v>
      </c>
      <c r="P60" s="4">
        <v>2872</v>
      </c>
      <c r="Q60" s="4">
        <v>2389</v>
      </c>
    </row>
    <row r="61" spans="1:17" ht="13.5" thickBot="1" x14ac:dyDescent="0.3">
      <c r="A61" s="57"/>
      <c r="B61" s="23" t="s">
        <v>175</v>
      </c>
      <c r="C61" s="4">
        <v>0</v>
      </c>
      <c r="D61" s="4">
        <v>0</v>
      </c>
      <c r="E61" s="4">
        <v>0</v>
      </c>
      <c r="F61" s="4">
        <v>39</v>
      </c>
      <c r="G61" s="4">
        <v>0</v>
      </c>
      <c r="H61" s="4">
        <v>39</v>
      </c>
      <c r="I61" s="4">
        <v>20</v>
      </c>
      <c r="J61" s="4">
        <v>375.69191999999993</v>
      </c>
      <c r="K61" s="4">
        <v>515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</row>
    <row r="62" spans="1:17" ht="13.5" thickBot="1" x14ac:dyDescent="0.3">
      <c r="A62" s="57"/>
      <c r="B62" s="3" t="s">
        <v>185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9</v>
      </c>
      <c r="J62" s="4">
        <v>0</v>
      </c>
      <c r="K62" s="4">
        <v>12.680999999999999</v>
      </c>
      <c r="L62" s="4">
        <v>0</v>
      </c>
      <c r="M62" s="4">
        <v>27.241</v>
      </c>
      <c r="N62" s="4">
        <v>0</v>
      </c>
      <c r="O62" s="4">
        <v>0</v>
      </c>
      <c r="P62" s="4">
        <v>0</v>
      </c>
      <c r="Q62" s="4">
        <v>0</v>
      </c>
    </row>
    <row r="63" spans="1:17" ht="13.5" thickBot="1" x14ac:dyDescent="0.3">
      <c r="A63" s="57"/>
      <c r="B63" s="3" t="s">
        <v>186</v>
      </c>
      <c r="C63" s="4">
        <v>0</v>
      </c>
      <c r="D63" s="4">
        <v>0</v>
      </c>
      <c r="E63" s="4">
        <v>0</v>
      </c>
      <c r="F63" s="4">
        <v>46</v>
      </c>
      <c r="G63" s="4">
        <v>0</v>
      </c>
      <c r="H63" s="4">
        <v>42</v>
      </c>
      <c r="I63" s="4">
        <v>42</v>
      </c>
      <c r="J63" s="4">
        <v>45.776969999999999</v>
      </c>
      <c r="K63" s="4">
        <v>45.776969999999999</v>
      </c>
      <c r="L63" s="4">
        <v>34.56944</v>
      </c>
      <c r="M63" s="4">
        <v>38.31561</v>
      </c>
      <c r="N63" s="4">
        <v>0</v>
      </c>
      <c r="O63" s="4">
        <v>0</v>
      </c>
      <c r="P63" s="4">
        <v>0</v>
      </c>
      <c r="Q63" s="4">
        <v>0</v>
      </c>
    </row>
    <row r="64" spans="1:17" ht="13.5" thickBot="1" x14ac:dyDescent="0.3">
      <c r="A64" s="57"/>
      <c r="B64" s="3" t="s">
        <v>187</v>
      </c>
      <c r="C64" s="4">
        <v>1519</v>
      </c>
      <c r="D64" s="4">
        <v>1101</v>
      </c>
      <c r="E64" s="4">
        <v>1134</v>
      </c>
      <c r="F64" s="4">
        <v>1707</v>
      </c>
      <c r="G64" s="4">
        <v>1712</v>
      </c>
      <c r="H64" s="4">
        <v>1912</v>
      </c>
      <c r="I64" s="4">
        <v>1453</v>
      </c>
      <c r="J64" s="4">
        <v>1250.6793599999999</v>
      </c>
      <c r="K64" s="4">
        <v>1542.4972299999999</v>
      </c>
      <c r="L64" s="4">
        <v>1389.7196799999999</v>
      </c>
      <c r="M64" s="4">
        <v>2426.7005099999997</v>
      </c>
      <c r="N64" s="4">
        <v>1300</v>
      </c>
      <c r="O64" s="4">
        <v>1645</v>
      </c>
      <c r="P64" s="4">
        <v>2123</v>
      </c>
      <c r="Q64" s="4">
        <v>1666</v>
      </c>
    </row>
    <row r="65" spans="1:17" ht="13.5" thickBot="1" x14ac:dyDescent="0.3">
      <c r="A65" s="57"/>
      <c r="B65" s="3" t="s">
        <v>188</v>
      </c>
      <c r="C65" s="4">
        <v>2224</v>
      </c>
      <c r="D65" s="4">
        <v>2284</v>
      </c>
      <c r="E65" s="4">
        <v>2330</v>
      </c>
      <c r="F65" s="4">
        <v>2363</v>
      </c>
      <c r="G65" s="4">
        <v>2458</v>
      </c>
      <c r="H65" s="4">
        <v>2296</v>
      </c>
      <c r="I65" s="4">
        <v>2236</v>
      </c>
      <c r="J65" s="4">
        <v>2611.1332400000001</v>
      </c>
      <c r="K65" s="4">
        <v>3082.0155600000016</v>
      </c>
      <c r="L65" s="4">
        <v>3079.71108</v>
      </c>
      <c r="M65" s="4">
        <v>3076.2551699999999</v>
      </c>
      <c r="N65" s="4">
        <v>3172</v>
      </c>
      <c r="O65" s="4">
        <v>6116</v>
      </c>
      <c r="P65" s="4">
        <v>5834</v>
      </c>
      <c r="Q65" s="4">
        <v>8865</v>
      </c>
    </row>
    <row r="66" spans="1:17" ht="13.5" thickBot="1" x14ac:dyDescent="0.3">
      <c r="A66" s="57"/>
      <c r="B66" s="3" t="s">
        <v>189</v>
      </c>
      <c r="C66" s="4">
        <v>1206</v>
      </c>
      <c r="D66" s="4">
        <v>1953</v>
      </c>
      <c r="E66" s="4">
        <v>1953</v>
      </c>
      <c r="F66" s="4">
        <v>1717</v>
      </c>
      <c r="G66" s="4">
        <v>1717</v>
      </c>
      <c r="H66" s="4">
        <v>2478</v>
      </c>
      <c r="I66" s="4">
        <v>2478</v>
      </c>
      <c r="J66" s="4">
        <v>1953.1761299999998</v>
      </c>
      <c r="K66" s="4">
        <v>1953.1761299999998</v>
      </c>
      <c r="L66" s="4">
        <v>2421.7788799999998</v>
      </c>
      <c r="M66" s="4">
        <v>2421.7788799999998</v>
      </c>
      <c r="N66" s="4">
        <v>2021</v>
      </c>
      <c r="O66" s="4">
        <v>2021</v>
      </c>
      <c r="P66" s="4">
        <v>2518</v>
      </c>
      <c r="Q66" s="4">
        <v>2518</v>
      </c>
    </row>
    <row r="67" spans="1:17" ht="13.5" thickBot="1" x14ac:dyDescent="0.3">
      <c r="A67" s="57"/>
      <c r="B67" s="3" t="s">
        <v>196</v>
      </c>
      <c r="C67" s="4">
        <v>2298</v>
      </c>
      <c r="D67" s="4">
        <v>3203</v>
      </c>
      <c r="E67" s="4">
        <v>2097</v>
      </c>
      <c r="F67" s="4">
        <v>2942</v>
      </c>
      <c r="G67" s="4">
        <v>2296</v>
      </c>
      <c r="H67" s="4">
        <v>2448</v>
      </c>
      <c r="I67" s="4">
        <v>2170</v>
      </c>
      <c r="J67" s="4">
        <v>1999.52819</v>
      </c>
      <c r="K67" s="4">
        <v>1788.2824900000001</v>
      </c>
      <c r="L67" s="4">
        <v>1750.4252799999999</v>
      </c>
      <c r="M67" s="4">
        <v>1898.3390900000002</v>
      </c>
      <c r="N67" s="4">
        <v>2105</v>
      </c>
      <c r="O67" s="4">
        <v>1798</v>
      </c>
      <c r="P67" s="4">
        <v>2960</v>
      </c>
      <c r="Q67" s="4">
        <v>1432</v>
      </c>
    </row>
    <row r="68" spans="1:17" ht="13.5" thickBot="1" x14ac:dyDescent="0.3">
      <c r="A68" s="57"/>
      <c r="B68" s="3" t="s">
        <v>190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</row>
    <row r="69" spans="1:17" ht="13.5" thickBot="1" x14ac:dyDescent="0.3">
      <c r="A69" s="57"/>
      <c r="B69" s="16" t="s">
        <v>191</v>
      </c>
      <c r="C69" s="17">
        <v>172767</v>
      </c>
      <c r="D69" s="17">
        <v>183531</v>
      </c>
      <c r="E69" s="17">
        <v>195022</v>
      </c>
      <c r="F69" s="17">
        <v>218043</v>
      </c>
      <c r="G69" s="17">
        <v>223133</v>
      </c>
      <c r="H69" s="17">
        <v>235199</v>
      </c>
      <c r="I69" s="17">
        <v>252721</v>
      </c>
      <c r="J69" s="17">
        <v>254014.88467500001</v>
      </c>
      <c r="K69" s="17">
        <v>260392.63919159435</v>
      </c>
      <c r="L69" s="17">
        <v>263071.58192999999</v>
      </c>
      <c r="M69" s="17">
        <v>267258.44612102001</v>
      </c>
      <c r="N69" s="17">
        <v>322270</v>
      </c>
      <c r="O69" s="17">
        <v>303143</v>
      </c>
      <c r="P69" s="17">
        <v>297236</v>
      </c>
      <c r="Q69" s="17">
        <v>284125</v>
      </c>
    </row>
    <row r="70" spans="1:17" x14ac:dyDescent="0.25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2" spans="1:17" x14ac:dyDescent="0.25">
      <c r="B72" s="33" t="s">
        <v>142</v>
      </c>
    </row>
  </sheetData>
  <mergeCells count="32">
    <mergeCell ref="O2:O3"/>
    <mergeCell ref="O33:O34"/>
    <mergeCell ref="F2:F3"/>
    <mergeCell ref="F33:F34"/>
    <mergeCell ref="M2:M3"/>
    <mergeCell ref="M33:M34"/>
    <mergeCell ref="L2:L3"/>
    <mergeCell ref="L33:L34"/>
    <mergeCell ref="K2:K3"/>
    <mergeCell ref="K33:K34"/>
    <mergeCell ref="N2:N3"/>
    <mergeCell ref="N33:N34"/>
    <mergeCell ref="J2:J3"/>
    <mergeCell ref="J33:J34"/>
    <mergeCell ref="I2:I3"/>
    <mergeCell ref="I33:I34"/>
    <mergeCell ref="Q2:Q3"/>
    <mergeCell ref="Q33:Q34"/>
    <mergeCell ref="P2:P3"/>
    <mergeCell ref="P33:P34"/>
    <mergeCell ref="B2:B3"/>
    <mergeCell ref="B33:B34"/>
    <mergeCell ref="H2:H3"/>
    <mergeCell ref="H33:H34"/>
    <mergeCell ref="C2:C3"/>
    <mergeCell ref="D2:D3"/>
    <mergeCell ref="E2:E3"/>
    <mergeCell ref="C33:C34"/>
    <mergeCell ref="D33:D34"/>
    <mergeCell ref="E33:E34"/>
    <mergeCell ref="G2:G3"/>
    <mergeCell ref="G33:G3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B6288-693E-437D-9D21-08DD04F250D4}">
  <sheetPr codeName="Arkusz4">
    <tabColor rgb="FF002060"/>
  </sheetPr>
  <dimension ref="A2:Q68"/>
  <sheetViews>
    <sheetView workbookViewId="0">
      <pane xSplit="2" ySplit="3" topLeftCell="C4" activePane="bottomRight" state="frozen"/>
      <selection activeCell="B12" sqref="B12"/>
      <selection pane="topRight" activeCell="B12" sqref="B12"/>
      <selection pane="bottomLeft" activeCell="B12" sqref="B12"/>
      <selection pane="bottomRight" activeCell="B18" sqref="B18:D18"/>
    </sheetView>
  </sheetViews>
  <sheetFormatPr defaultColWidth="9.140625" defaultRowHeight="12.75" x14ac:dyDescent="0.25"/>
  <cols>
    <col min="1" max="1" width="5.140625" style="2" customWidth="1"/>
    <col min="2" max="2" width="50.7109375" style="1" customWidth="1"/>
    <col min="3" max="3" width="19.5703125" style="1" customWidth="1"/>
    <col min="4" max="4" width="19.5703125" style="27" customWidth="1"/>
    <col min="5" max="8" width="19.5703125" style="1" customWidth="1"/>
    <col min="9" max="14" width="19.5703125" style="1" hidden="1" customWidth="1"/>
    <col min="15" max="17" width="19.5703125" style="1" customWidth="1"/>
    <col min="18" max="16384" width="9.140625" style="1"/>
  </cols>
  <sheetData>
    <row r="2" spans="1:17" x14ac:dyDescent="0.25">
      <c r="B2" s="47" t="s">
        <v>228</v>
      </c>
      <c r="C2" s="43" t="s">
        <v>140</v>
      </c>
      <c r="D2" s="43" t="s">
        <v>141</v>
      </c>
      <c r="E2" s="43" t="s">
        <v>140</v>
      </c>
      <c r="F2" s="43" t="s">
        <v>140</v>
      </c>
      <c r="G2" s="43" t="s">
        <v>140</v>
      </c>
      <c r="H2" s="44" t="s">
        <v>141</v>
      </c>
      <c r="I2" s="44" t="s">
        <v>141</v>
      </c>
      <c r="J2" s="44" t="s">
        <v>141</v>
      </c>
      <c r="K2" s="44" t="s">
        <v>141</v>
      </c>
      <c r="L2" s="44" t="s">
        <v>141</v>
      </c>
      <c r="M2" s="44" t="s">
        <v>141</v>
      </c>
      <c r="N2" s="44" t="s">
        <v>141</v>
      </c>
      <c r="O2" s="44" t="s">
        <v>141</v>
      </c>
      <c r="P2" s="44" t="s">
        <v>141</v>
      </c>
      <c r="Q2" s="44" t="s">
        <v>141</v>
      </c>
    </row>
    <row r="3" spans="1:17" ht="25.5" x14ac:dyDescent="0.25">
      <c r="B3" s="56"/>
      <c r="C3" s="30" t="s">
        <v>83</v>
      </c>
      <c r="D3" s="30" t="s">
        <v>76</v>
      </c>
      <c r="E3" s="9" t="s">
        <v>84</v>
      </c>
      <c r="F3" s="9" t="s">
        <v>90</v>
      </c>
      <c r="G3" s="9" t="s">
        <v>85</v>
      </c>
      <c r="H3" s="9" t="s">
        <v>77</v>
      </c>
      <c r="I3" s="9" t="s">
        <v>80</v>
      </c>
      <c r="J3" s="9" t="s">
        <v>91</v>
      </c>
      <c r="K3" s="9" t="s">
        <v>93</v>
      </c>
      <c r="L3" s="9" t="s">
        <v>96</v>
      </c>
      <c r="M3" s="9" t="s">
        <v>98</v>
      </c>
      <c r="N3" s="9" t="s">
        <v>122</v>
      </c>
      <c r="O3" s="9" t="s">
        <v>124</v>
      </c>
      <c r="P3" s="9" t="s">
        <v>126</v>
      </c>
      <c r="Q3" s="9" t="s">
        <v>130</v>
      </c>
    </row>
    <row r="4" spans="1:17" x14ac:dyDescent="0.25">
      <c r="A4" s="5"/>
      <c r="B4" s="10" t="s">
        <v>229</v>
      </c>
      <c r="C4" s="10"/>
      <c r="D4" s="3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x14ac:dyDescent="0.25">
      <c r="A5" s="6" t="s">
        <v>30</v>
      </c>
      <c r="B5" s="11" t="s">
        <v>161</v>
      </c>
      <c r="C5" s="12">
        <v>4905</v>
      </c>
      <c r="D5" s="12">
        <v>11894</v>
      </c>
      <c r="E5" s="12">
        <v>18679</v>
      </c>
      <c r="F5" s="12">
        <v>24413</v>
      </c>
      <c r="G5" s="12">
        <v>1016</v>
      </c>
      <c r="H5" s="12">
        <v>2671</v>
      </c>
      <c r="I5" s="12">
        <v>2950</v>
      </c>
      <c r="J5" s="12">
        <v>7683.9623200000005</v>
      </c>
      <c r="K5" s="12">
        <v>2997.5520199999996</v>
      </c>
      <c r="L5" s="12">
        <v>7670.2682800000011</v>
      </c>
      <c r="M5" s="12">
        <v>7681</v>
      </c>
      <c r="N5" s="12">
        <v>11294</v>
      </c>
      <c r="O5" s="12">
        <v>-819</v>
      </c>
      <c r="P5" s="12">
        <v>-254</v>
      </c>
      <c r="Q5" s="12">
        <v>-4384</v>
      </c>
    </row>
    <row r="6" spans="1:17" x14ac:dyDescent="0.25">
      <c r="A6" s="5" t="s">
        <v>31</v>
      </c>
      <c r="B6" s="11" t="s">
        <v>162</v>
      </c>
      <c r="C6" s="12">
        <v>0</v>
      </c>
      <c r="D6" s="12">
        <v>-517</v>
      </c>
      <c r="E6" s="12">
        <v>0</v>
      </c>
      <c r="F6" s="12">
        <v>-7935</v>
      </c>
      <c r="G6" s="12">
        <v>-2592</v>
      </c>
      <c r="H6" s="12">
        <v>-3460</v>
      </c>
      <c r="I6" s="12">
        <v>-6230</v>
      </c>
      <c r="J6" s="12">
        <v>464.58593999999999</v>
      </c>
      <c r="K6" s="12">
        <v>0</v>
      </c>
      <c r="L6" s="12">
        <v>820.82208999999989</v>
      </c>
      <c r="M6" s="12">
        <v>592</v>
      </c>
      <c r="N6" s="12">
        <v>14276</v>
      </c>
      <c r="O6" s="12">
        <v>38</v>
      </c>
      <c r="P6" s="12">
        <v>113</v>
      </c>
      <c r="Q6" s="12">
        <v>397</v>
      </c>
    </row>
    <row r="7" spans="1:17" x14ac:dyDescent="0.25">
      <c r="A7" s="5" t="s">
        <v>32</v>
      </c>
      <c r="B7" s="11" t="s">
        <v>206</v>
      </c>
      <c r="C7" s="12">
        <v>4905</v>
      </c>
      <c r="D7" s="12">
        <v>12411</v>
      </c>
      <c r="E7" s="12">
        <v>18679</v>
      </c>
      <c r="F7" s="12">
        <v>32348</v>
      </c>
      <c r="G7" s="12">
        <v>3608</v>
      </c>
      <c r="H7" s="12">
        <v>6131</v>
      </c>
      <c r="I7" s="12">
        <v>9179</v>
      </c>
      <c r="J7" s="12">
        <v>7219.3763799999997</v>
      </c>
      <c r="K7" s="12">
        <v>2997.5520199999996</v>
      </c>
      <c r="L7" s="12">
        <v>6849.4461900000015</v>
      </c>
      <c r="M7" s="12">
        <v>7089</v>
      </c>
      <c r="N7" s="12">
        <v>-2981</v>
      </c>
      <c r="O7" s="12">
        <v>-857</v>
      </c>
      <c r="P7" s="12">
        <v>-367</v>
      </c>
      <c r="Q7" s="12">
        <v>-4780</v>
      </c>
    </row>
    <row r="8" spans="1:17" x14ac:dyDescent="0.25">
      <c r="A8" s="5" t="s">
        <v>33</v>
      </c>
      <c r="B8" s="11" t="s">
        <v>209</v>
      </c>
      <c r="C8" s="12">
        <v>1130</v>
      </c>
      <c r="D8" s="12">
        <v>-980</v>
      </c>
      <c r="E8" s="12">
        <v>2061</v>
      </c>
      <c r="F8" s="12">
        <v>-282</v>
      </c>
      <c r="G8" s="12">
        <v>6328</v>
      </c>
      <c r="H8" s="12">
        <v>4606</v>
      </c>
      <c r="I8" s="12">
        <v>3094</v>
      </c>
      <c r="J8" s="12">
        <v>-3358.8564699999979</v>
      </c>
      <c r="K8" s="12">
        <v>2450.4102555296508</v>
      </c>
      <c r="L8" s="12">
        <v>2786.9934999999982</v>
      </c>
      <c r="M8" s="12">
        <v>7201</v>
      </c>
      <c r="N8" s="12">
        <v>4151</v>
      </c>
      <c r="O8" s="12">
        <v>2178</v>
      </c>
      <c r="P8" s="12">
        <v>2304</v>
      </c>
      <c r="Q8" s="12">
        <v>9381</v>
      </c>
    </row>
    <row r="9" spans="1:17" x14ac:dyDescent="0.25">
      <c r="A9" s="5" t="s">
        <v>34</v>
      </c>
      <c r="B9" s="13" t="s">
        <v>169</v>
      </c>
      <c r="C9" s="14">
        <v>1639</v>
      </c>
      <c r="D9" s="14">
        <v>3338</v>
      </c>
      <c r="E9" s="14">
        <v>5040</v>
      </c>
      <c r="F9" s="14">
        <v>6753</v>
      </c>
      <c r="G9" s="14">
        <v>1776</v>
      </c>
      <c r="H9" s="14">
        <v>5008</v>
      </c>
      <c r="I9" s="14">
        <v>6656</v>
      </c>
      <c r="J9" s="14">
        <v>9361.5048100000004</v>
      </c>
      <c r="K9" s="14">
        <v>2832.2700999999997</v>
      </c>
      <c r="L9" s="14">
        <v>5756.5568300000004</v>
      </c>
      <c r="M9" s="14">
        <v>9054</v>
      </c>
      <c r="N9" s="14">
        <v>12381</v>
      </c>
      <c r="O9" s="14">
        <v>4523</v>
      </c>
      <c r="P9" s="14">
        <v>8971</v>
      </c>
      <c r="Q9" s="14">
        <v>14043</v>
      </c>
    </row>
    <row r="10" spans="1:17" x14ac:dyDescent="0.25">
      <c r="A10" s="5" t="s">
        <v>35</v>
      </c>
      <c r="B10" s="13" t="s">
        <v>210</v>
      </c>
      <c r="C10" s="14">
        <v>436</v>
      </c>
      <c r="D10" s="14">
        <v>-333</v>
      </c>
      <c r="E10" s="14">
        <v>267</v>
      </c>
      <c r="F10" s="14">
        <v>35</v>
      </c>
      <c r="G10" s="14">
        <v>339</v>
      </c>
      <c r="H10" s="14">
        <v>581</v>
      </c>
      <c r="I10" s="14">
        <v>2289</v>
      </c>
      <c r="J10" s="14">
        <v>292.66017000000005</v>
      </c>
      <c r="K10" s="14">
        <v>-141.53958000000054</v>
      </c>
      <c r="L10" s="14">
        <v>-1816.1224000000002</v>
      </c>
      <c r="M10" s="14">
        <v>-309</v>
      </c>
      <c r="N10" s="14">
        <v>-2480</v>
      </c>
      <c r="O10" s="14">
        <v>-403</v>
      </c>
      <c r="P10" s="14">
        <v>-1022</v>
      </c>
      <c r="Q10" s="14">
        <v>-106</v>
      </c>
    </row>
    <row r="11" spans="1:17" x14ac:dyDescent="0.25">
      <c r="A11" s="5" t="s">
        <v>36</v>
      </c>
      <c r="B11" s="13" t="s">
        <v>211</v>
      </c>
      <c r="C11" s="14">
        <v>77</v>
      </c>
      <c r="D11" s="14">
        <v>152</v>
      </c>
      <c r="E11" s="14">
        <v>211</v>
      </c>
      <c r="F11" s="14">
        <v>266</v>
      </c>
      <c r="G11" s="14">
        <v>299</v>
      </c>
      <c r="H11" s="14">
        <v>512</v>
      </c>
      <c r="I11" s="14">
        <v>793</v>
      </c>
      <c r="J11" s="14">
        <v>1726.3047099999999</v>
      </c>
      <c r="K11" s="14">
        <v>-590.3732</v>
      </c>
      <c r="L11" s="14">
        <v>1058.0186199999998</v>
      </c>
      <c r="M11" s="14">
        <v>1587</v>
      </c>
      <c r="N11" s="14">
        <v>2075</v>
      </c>
      <c r="O11" s="14">
        <v>780</v>
      </c>
      <c r="P11" s="14">
        <v>1178</v>
      </c>
      <c r="Q11" s="14">
        <v>1535</v>
      </c>
    </row>
    <row r="12" spans="1:17" x14ac:dyDescent="0.25">
      <c r="A12" s="5" t="s">
        <v>37</v>
      </c>
      <c r="B12" s="13" t="s">
        <v>212</v>
      </c>
      <c r="C12" s="14">
        <v>27</v>
      </c>
      <c r="D12" s="14">
        <v>1</v>
      </c>
      <c r="E12" s="14">
        <v>-10</v>
      </c>
      <c r="F12" s="14">
        <v>98</v>
      </c>
      <c r="G12" s="14">
        <v>8</v>
      </c>
      <c r="H12" s="14">
        <v>-28</v>
      </c>
      <c r="I12" s="14">
        <v>-271</v>
      </c>
      <c r="J12" s="14">
        <v>-239.6825</v>
      </c>
      <c r="K12" s="14">
        <v>-5.9426600000000001</v>
      </c>
      <c r="L12" s="14">
        <v>-3.7945899999999999</v>
      </c>
      <c r="M12" s="14">
        <v>17</v>
      </c>
      <c r="N12" s="14">
        <v>-101</v>
      </c>
      <c r="O12" s="14">
        <v>199</v>
      </c>
      <c r="P12" s="14">
        <v>1984</v>
      </c>
      <c r="Q12" s="14"/>
    </row>
    <row r="13" spans="1:17" x14ac:dyDescent="0.25">
      <c r="A13" s="5" t="s">
        <v>38</v>
      </c>
      <c r="B13" s="13" t="s">
        <v>213</v>
      </c>
      <c r="C13" s="14">
        <v>-833</v>
      </c>
      <c r="D13" s="14">
        <v>845</v>
      </c>
      <c r="E13" s="14">
        <v>-260</v>
      </c>
      <c r="F13" s="14">
        <v>354</v>
      </c>
      <c r="G13" s="14">
        <v>-646</v>
      </c>
      <c r="H13" s="14">
        <v>297</v>
      </c>
      <c r="I13" s="14">
        <v>19</v>
      </c>
      <c r="J13" s="14">
        <v>-624.99856000000034</v>
      </c>
      <c r="K13" s="14">
        <v>-211.24569999999994</v>
      </c>
      <c r="L13" s="14">
        <v>245.19560000000004</v>
      </c>
      <c r="M13" s="14">
        <v>393</v>
      </c>
      <c r="N13" s="14">
        <v>206</v>
      </c>
      <c r="O13" s="14">
        <v>-307</v>
      </c>
      <c r="P13" s="14">
        <v>1373</v>
      </c>
      <c r="Q13" s="14">
        <v>-155</v>
      </c>
    </row>
    <row r="14" spans="1:17" x14ac:dyDescent="0.25">
      <c r="A14" s="5" t="s">
        <v>39</v>
      </c>
      <c r="B14" s="13" t="s">
        <v>214</v>
      </c>
      <c r="C14" s="14">
        <v>804</v>
      </c>
      <c r="D14" s="14">
        <v>732</v>
      </c>
      <c r="E14" s="14">
        <v>175</v>
      </c>
      <c r="F14" s="14">
        <v>2325</v>
      </c>
      <c r="G14" s="14">
        <v>-2887</v>
      </c>
      <c r="H14" s="14">
        <v>-3704</v>
      </c>
      <c r="I14" s="14">
        <v>-7043</v>
      </c>
      <c r="J14" s="14">
        <v>-8382.1612799999984</v>
      </c>
      <c r="K14" s="14">
        <v>-1741.8679736703466</v>
      </c>
      <c r="L14" s="14">
        <v>181.4586799999997</v>
      </c>
      <c r="M14" s="14">
        <v>-1660</v>
      </c>
      <c r="N14" s="14">
        <v>3248</v>
      </c>
      <c r="O14" s="14">
        <v>-4154</v>
      </c>
      <c r="P14" s="14">
        <v>-4290</v>
      </c>
      <c r="Q14" s="14">
        <v>-6181</v>
      </c>
    </row>
    <row r="15" spans="1:17" x14ac:dyDescent="0.25">
      <c r="A15" s="5" t="s">
        <v>40</v>
      </c>
      <c r="B15" s="13" t="s">
        <v>215</v>
      </c>
      <c r="C15" s="14">
        <v>231</v>
      </c>
      <c r="D15" s="14">
        <v>-3572</v>
      </c>
      <c r="E15" s="14">
        <v>-657</v>
      </c>
      <c r="F15" s="14">
        <v>-7981</v>
      </c>
      <c r="G15" s="14">
        <v>8942</v>
      </c>
      <c r="H15" s="14">
        <v>4464</v>
      </c>
      <c r="I15" s="14">
        <v>5400</v>
      </c>
      <c r="J15" s="14">
        <v>3555.272100000002</v>
      </c>
      <c r="K15" s="14">
        <v>2844.4644157619982</v>
      </c>
      <c r="L15" s="14">
        <v>2221.2726099999991</v>
      </c>
      <c r="M15" s="14">
        <v>1828</v>
      </c>
      <c r="N15" s="14">
        <v>-1552</v>
      </c>
      <c r="O15" s="14">
        <v>3429</v>
      </c>
      <c r="P15" s="14">
        <v>-2148</v>
      </c>
      <c r="Q15" s="14">
        <v>5684</v>
      </c>
    </row>
    <row r="16" spans="1:17" x14ac:dyDescent="0.25">
      <c r="A16" s="5"/>
      <c r="B16" s="13" t="s">
        <v>216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</row>
    <row r="17" spans="1:17" x14ac:dyDescent="0.25">
      <c r="A17" s="5" t="s">
        <v>41</v>
      </c>
      <c r="B17" s="13" t="s">
        <v>217</v>
      </c>
      <c r="C17" s="14">
        <v>158</v>
      </c>
      <c r="D17" s="14">
        <v>356</v>
      </c>
      <c r="E17" s="14">
        <v>935</v>
      </c>
      <c r="F17" s="14">
        <v>2469</v>
      </c>
      <c r="G17" s="14">
        <v>-556</v>
      </c>
      <c r="H17" s="14">
        <v>594</v>
      </c>
      <c r="I17" s="14">
        <v>396</v>
      </c>
      <c r="J17" s="14">
        <v>541.98893000000021</v>
      </c>
      <c r="K17" s="14">
        <v>764.4215134380006</v>
      </c>
      <c r="L17" s="14">
        <v>-1926.6106999999993</v>
      </c>
      <c r="M17" s="14">
        <v>174</v>
      </c>
      <c r="N17" s="14">
        <v>-1629</v>
      </c>
      <c r="O17" s="14">
        <v>857</v>
      </c>
      <c r="P17" s="14">
        <v>931</v>
      </c>
      <c r="Q17" s="14">
        <v>-13</v>
      </c>
    </row>
    <row r="18" spans="1:17" x14ac:dyDescent="0.25">
      <c r="B18" s="13" t="s">
        <v>218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</row>
    <row r="19" spans="1:17" x14ac:dyDescent="0.25">
      <c r="A19" s="5" t="s">
        <v>42</v>
      </c>
      <c r="B19" s="13" t="s">
        <v>219</v>
      </c>
      <c r="C19" s="14">
        <v>-713</v>
      </c>
      <c r="D19" s="14">
        <v>-654</v>
      </c>
      <c r="E19" s="14">
        <v>-733</v>
      </c>
      <c r="F19" s="14">
        <v>-435</v>
      </c>
      <c r="G19" s="14">
        <v>-11</v>
      </c>
      <c r="H19" s="14">
        <v>-324</v>
      </c>
      <c r="I19" s="14">
        <v>170</v>
      </c>
      <c r="J19" s="14">
        <v>-283.70027000000005</v>
      </c>
      <c r="K19" s="14">
        <v>0</v>
      </c>
      <c r="L19" s="14">
        <v>0</v>
      </c>
      <c r="M19" s="14">
        <v>719</v>
      </c>
      <c r="N19" s="14">
        <v>-185</v>
      </c>
      <c r="O19" s="14">
        <v>606</v>
      </c>
      <c r="P19" s="14">
        <v>708</v>
      </c>
      <c r="Q19" s="14">
        <v>858</v>
      </c>
    </row>
    <row r="20" spans="1:17" x14ac:dyDescent="0.25">
      <c r="A20" s="5" t="s">
        <v>43</v>
      </c>
      <c r="B20" s="13" t="s">
        <v>220</v>
      </c>
      <c r="C20" s="14">
        <v>-1266</v>
      </c>
      <c r="D20" s="14">
        <v>-2550</v>
      </c>
      <c r="E20" s="14">
        <v>-3911</v>
      </c>
      <c r="F20" s="14">
        <v>-5380</v>
      </c>
      <c r="G20" s="14">
        <v>-1829</v>
      </c>
      <c r="H20" s="14">
        <v>-3540</v>
      </c>
      <c r="I20" s="14">
        <v>-5311</v>
      </c>
      <c r="J20" s="14">
        <v>-7463.4659800000009</v>
      </c>
      <c r="K20" s="14">
        <v>-1905.92947</v>
      </c>
      <c r="L20" s="14">
        <v>-3595.7222200000001</v>
      </c>
      <c r="M20" s="14">
        <v>-5111</v>
      </c>
      <c r="N20" s="14">
        <v>-6728</v>
      </c>
      <c r="O20" s="14">
        <v>-3238</v>
      </c>
      <c r="P20" s="14">
        <v>-4808</v>
      </c>
      <c r="Q20" s="14">
        <v>-7058</v>
      </c>
    </row>
    <row r="21" spans="1:17" x14ac:dyDescent="0.25">
      <c r="A21" s="5" t="s">
        <v>82</v>
      </c>
      <c r="B21" s="13" t="s">
        <v>221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-180</v>
      </c>
      <c r="J21" s="14">
        <v>-64</v>
      </c>
      <c r="K21" s="14">
        <v>-38.069390000000013</v>
      </c>
      <c r="L21" s="14">
        <v>0</v>
      </c>
      <c r="M21" s="14">
        <v>-14</v>
      </c>
      <c r="N21" s="14">
        <v>0</v>
      </c>
      <c r="O21" s="14">
        <v>0</v>
      </c>
      <c r="P21" s="14">
        <v>0</v>
      </c>
      <c r="Q21" s="14">
        <v>0</v>
      </c>
    </row>
    <row r="22" spans="1:17" x14ac:dyDescent="0.25">
      <c r="A22" s="5" t="s">
        <v>44</v>
      </c>
      <c r="B22" s="13" t="s">
        <v>162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</row>
    <row r="23" spans="1:17" x14ac:dyDescent="0.25">
      <c r="A23" s="5" t="s">
        <v>45</v>
      </c>
      <c r="B23" s="13" t="s">
        <v>222</v>
      </c>
      <c r="C23" s="14">
        <v>0</v>
      </c>
      <c r="D23" s="14">
        <v>217</v>
      </c>
      <c r="E23" s="14">
        <v>343</v>
      </c>
      <c r="F23" s="14">
        <v>1042</v>
      </c>
      <c r="G23" s="14">
        <v>445</v>
      </c>
      <c r="H23" s="14">
        <v>0</v>
      </c>
      <c r="I23" s="14">
        <v>11</v>
      </c>
      <c r="J23" s="14">
        <v>541.42140000000006</v>
      </c>
      <c r="K23" s="14">
        <v>0</v>
      </c>
      <c r="L23" s="14">
        <v>0</v>
      </c>
      <c r="M23" s="14">
        <v>0</v>
      </c>
      <c r="N23" s="14">
        <v>-613</v>
      </c>
      <c r="O23" s="14">
        <v>0</v>
      </c>
      <c r="P23" s="14">
        <v>-554</v>
      </c>
      <c r="Q23" s="14">
        <v>773</v>
      </c>
    </row>
    <row r="24" spans="1:17" x14ac:dyDescent="0.25">
      <c r="A24" s="5" t="s">
        <v>46</v>
      </c>
      <c r="B24" s="13" t="s">
        <v>163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</row>
    <row r="25" spans="1:17" ht="13.5" thickBot="1" x14ac:dyDescent="0.3">
      <c r="A25" s="5" t="s">
        <v>47</v>
      </c>
      <c r="B25" s="13" t="s">
        <v>223</v>
      </c>
      <c r="C25" s="14">
        <v>570</v>
      </c>
      <c r="D25" s="14">
        <v>488</v>
      </c>
      <c r="E25" s="14">
        <v>660</v>
      </c>
      <c r="F25" s="14">
        <v>172</v>
      </c>
      <c r="G25" s="14">
        <v>447</v>
      </c>
      <c r="H25" s="14">
        <v>747</v>
      </c>
      <c r="I25" s="14">
        <v>165</v>
      </c>
      <c r="J25" s="14">
        <v>-2320</v>
      </c>
      <c r="K25" s="14">
        <v>644.22219999999982</v>
      </c>
      <c r="L25" s="14">
        <v>666.7410699999997</v>
      </c>
      <c r="M25" s="14">
        <v>521</v>
      </c>
      <c r="N25" s="14">
        <v>-470</v>
      </c>
      <c r="O25" s="14">
        <v>-118</v>
      </c>
      <c r="P25" s="14">
        <v>-19</v>
      </c>
      <c r="Q25" s="14">
        <v>0</v>
      </c>
    </row>
    <row r="26" spans="1:17" ht="13.5" thickBot="1" x14ac:dyDescent="0.3">
      <c r="A26" s="5" t="s">
        <v>48</v>
      </c>
      <c r="B26" s="11" t="s">
        <v>224</v>
      </c>
      <c r="C26" s="12">
        <v>6035</v>
      </c>
      <c r="D26" s="12">
        <v>10916</v>
      </c>
      <c r="E26" s="12">
        <v>20740</v>
      </c>
      <c r="F26" s="12">
        <v>24131</v>
      </c>
      <c r="G26" s="12">
        <v>7344</v>
      </c>
      <c r="H26" s="12">
        <v>7277</v>
      </c>
      <c r="I26" s="12">
        <v>6043</v>
      </c>
      <c r="J26" s="12">
        <v>3859.9199100000019</v>
      </c>
      <c r="K26" s="12">
        <v>5447.3622755296501</v>
      </c>
      <c r="L26" s="12">
        <v>10457.261779999999</v>
      </c>
      <c r="M26" s="12">
        <v>14882</v>
      </c>
      <c r="N26" s="37">
        <v>15446</v>
      </c>
      <c r="O26" s="37">
        <v>1359</v>
      </c>
      <c r="P26" s="37">
        <v>2051</v>
      </c>
      <c r="Q26" s="37">
        <v>4997</v>
      </c>
    </row>
    <row r="27" spans="1:17" ht="13.5" thickBot="1" x14ac:dyDescent="0.3">
      <c r="A27" s="5" t="s">
        <v>49</v>
      </c>
      <c r="B27" s="13" t="s">
        <v>225</v>
      </c>
      <c r="C27" s="14">
        <v>0</v>
      </c>
      <c r="D27" s="14">
        <v>0</v>
      </c>
      <c r="E27" s="14">
        <v>0</v>
      </c>
      <c r="F27" s="14">
        <v>0</v>
      </c>
      <c r="G27" s="14">
        <v>-3</v>
      </c>
      <c r="H27" s="14">
        <v>-21</v>
      </c>
      <c r="I27" s="14">
        <v>-37</v>
      </c>
      <c r="J27" s="14">
        <v>-81.114000000000004</v>
      </c>
      <c r="K27" s="14">
        <v>0</v>
      </c>
      <c r="L27" s="14">
        <v>-48.841999999999999</v>
      </c>
      <c r="M27" s="14">
        <v>-89</v>
      </c>
      <c r="N27" s="34">
        <v>-110</v>
      </c>
      <c r="O27" s="34">
        <v>-22</v>
      </c>
      <c r="P27" s="34">
        <v>-39</v>
      </c>
      <c r="Q27" s="34">
        <v>-49</v>
      </c>
    </row>
    <row r="28" spans="1:17" ht="13.5" thickBot="1" x14ac:dyDescent="0.3">
      <c r="B28" s="15" t="s">
        <v>226</v>
      </c>
      <c r="C28" s="12">
        <v>6035</v>
      </c>
      <c r="D28" s="12">
        <v>10916</v>
      </c>
      <c r="E28" s="12">
        <v>20740</v>
      </c>
      <c r="F28" s="12">
        <v>24131</v>
      </c>
      <c r="G28" s="12">
        <v>7341</v>
      </c>
      <c r="H28" s="12">
        <v>7256</v>
      </c>
      <c r="I28" s="12">
        <v>6007</v>
      </c>
      <c r="J28" s="12">
        <v>3778.8059100000019</v>
      </c>
      <c r="K28" s="12">
        <v>5447.3622755296501</v>
      </c>
      <c r="L28" s="12">
        <v>10408.419779999998</v>
      </c>
      <c r="M28" s="12">
        <v>14793</v>
      </c>
      <c r="N28" s="35">
        <v>15336</v>
      </c>
      <c r="O28" s="35">
        <v>1336</v>
      </c>
      <c r="P28" s="35">
        <v>2012</v>
      </c>
      <c r="Q28" s="35">
        <v>4948</v>
      </c>
    </row>
    <row r="29" spans="1:17" x14ac:dyDescent="0.25">
      <c r="A29" s="2" t="s">
        <v>50</v>
      </c>
      <c r="B29" s="10" t="s">
        <v>227</v>
      </c>
      <c r="C29" s="10"/>
      <c r="D29" s="32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x14ac:dyDescent="0.25">
      <c r="A30" s="5" t="s">
        <v>51</v>
      </c>
      <c r="B30" s="11" t="s">
        <v>230</v>
      </c>
      <c r="C30" s="12">
        <v>2968</v>
      </c>
      <c r="D30" s="12">
        <v>7274</v>
      </c>
      <c r="E30" s="12">
        <v>14029</v>
      </c>
      <c r="F30" s="12">
        <v>15055</v>
      </c>
      <c r="G30" s="12">
        <v>2772</v>
      </c>
      <c r="H30" s="12">
        <v>9657</v>
      </c>
      <c r="I30" s="12">
        <v>15645</v>
      </c>
      <c r="J30" s="12">
        <v>25769.337790000001</v>
      </c>
      <c r="K30" s="12">
        <v>7233.6919500000004</v>
      </c>
      <c r="L30" s="12">
        <v>9873.6085399999993</v>
      </c>
      <c r="M30" s="12">
        <v>12616</v>
      </c>
      <c r="N30" s="12">
        <v>14788</v>
      </c>
      <c r="O30" s="12">
        <v>1025</v>
      </c>
      <c r="P30" s="12">
        <f>SUM(P31:P36)</f>
        <v>2684</v>
      </c>
      <c r="Q30" s="12">
        <v>3148</v>
      </c>
    </row>
    <row r="31" spans="1:17" x14ac:dyDescent="0.25">
      <c r="A31" s="2" t="s">
        <v>52</v>
      </c>
      <c r="B31" s="13" t="s">
        <v>231</v>
      </c>
      <c r="C31" s="14">
        <v>2966</v>
      </c>
      <c r="D31" s="14">
        <v>7272</v>
      </c>
      <c r="E31" s="14">
        <v>14027</v>
      </c>
      <c r="F31" s="14">
        <v>15053</v>
      </c>
      <c r="G31" s="14">
        <v>2771</v>
      </c>
      <c r="H31" s="14">
        <v>9556</v>
      </c>
      <c r="I31" s="14">
        <v>15338</v>
      </c>
      <c r="J31" s="14">
        <v>25499</v>
      </c>
      <c r="K31" s="14">
        <v>7208.44931</v>
      </c>
      <c r="L31" s="14">
        <v>9864.6085399999993</v>
      </c>
      <c r="M31" s="14">
        <v>12601</v>
      </c>
      <c r="N31" s="14">
        <v>14724</v>
      </c>
      <c r="O31" s="14">
        <v>938</v>
      </c>
      <c r="P31" s="14">
        <v>2595</v>
      </c>
      <c r="Q31" s="14">
        <v>3060</v>
      </c>
    </row>
    <row r="32" spans="1:17" x14ac:dyDescent="0.25">
      <c r="A32" s="5" t="s">
        <v>53</v>
      </c>
      <c r="B32" s="13" t="s">
        <v>232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x14ac:dyDescent="0.25">
      <c r="A33" s="28" t="s">
        <v>54</v>
      </c>
      <c r="B33" s="13" t="s">
        <v>233</v>
      </c>
      <c r="C33" s="14">
        <v>2</v>
      </c>
      <c r="D33" s="14">
        <v>2</v>
      </c>
      <c r="E33" s="14">
        <v>2</v>
      </c>
      <c r="F33" s="14">
        <v>2</v>
      </c>
      <c r="G33" s="14">
        <v>1</v>
      </c>
      <c r="H33" s="14">
        <v>101</v>
      </c>
      <c r="I33" s="14">
        <v>232</v>
      </c>
      <c r="J33" s="14">
        <v>270.33778999999998</v>
      </c>
      <c r="K33" s="14">
        <v>9</v>
      </c>
      <c r="L33" s="14">
        <v>9</v>
      </c>
      <c r="M33" s="14">
        <v>15</v>
      </c>
      <c r="N33" s="14">
        <v>64</v>
      </c>
      <c r="O33" s="14">
        <v>4</v>
      </c>
      <c r="P33" s="14">
        <v>5</v>
      </c>
      <c r="Q33" s="14">
        <v>5</v>
      </c>
    </row>
    <row r="34" spans="1:17" x14ac:dyDescent="0.25">
      <c r="A34" s="5" t="s">
        <v>60</v>
      </c>
      <c r="B34" s="13" t="s">
        <v>234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75</v>
      </c>
      <c r="J34" s="14">
        <v>0</v>
      </c>
      <c r="K34" s="14">
        <v>16.242639999999998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x14ac:dyDescent="0.25">
      <c r="A35" s="5"/>
      <c r="B35" s="13" t="s">
        <v>256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>
        <v>80</v>
      </c>
      <c r="P35" s="14">
        <v>80</v>
      </c>
      <c r="Q35" s="14">
        <v>80</v>
      </c>
    </row>
    <row r="36" spans="1:17" x14ac:dyDescent="0.25">
      <c r="A36" s="5"/>
      <c r="B36" s="13" t="s">
        <v>271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>
        <v>4</v>
      </c>
      <c r="P36" s="14">
        <v>4</v>
      </c>
      <c r="Q36" s="14">
        <v>4</v>
      </c>
    </row>
    <row r="37" spans="1:17" x14ac:dyDescent="0.25">
      <c r="A37" s="5" t="s">
        <v>55</v>
      </c>
      <c r="B37" s="11" t="s">
        <v>235</v>
      </c>
      <c r="C37" s="12">
        <v>-12835</v>
      </c>
      <c r="D37" s="12">
        <v>-22108</v>
      </c>
      <c r="E37" s="12">
        <v>-33439</v>
      </c>
      <c r="F37" s="12">
        <v>-49616</v>
      </c>
      <c r="G37" s="12">
        <v>-18512</v>
      </c>
      <c r="H37" s="12">
        <v>-26562</v>
      </c>
      <c r="I37" s="12">
        <v>-41857</v>
      </c>
      <c r="J37" s="12">
        <v>-47905.01698</v>
      </c>
      <c r="K37" s="12">
        <v>-9069.6315200000136</v>
      </c>
      <c r="L37" s="12">
        <v>-16941.249310000003</v>
      </c>
      <c r="M37" s="12">
        <v>-21854</v>
      </c>
      <c r="N37" s="12">
        <v>-32154</v>
      </c>
      <c r="O37" s="12">
        <v>-4780</v>
      </c>
      <c r="P37" s="12">
        <f>SUM(P38:P43)</f>
        <v>-12223</v>
      </c>
      <c r="Q37" s="12">
        <v>-18552</v>
      </c>
    </row>
    <row r="38" spans="1:17" x14ac:dyDescent="0.25">
      <c r="A38" s="2" t="s">
        <v>56</v>
      </c>
      <c r="B38" s="13" t="s">
        <v>236</v>
      </c>
      <c r="C38" s="14">
        <v>-3522</v>
      </c>
      <c r="D38" s="14">
        <v>-5205</v>
      </c>
      <c r="E38" s="14">
        <v>-12293</v>
      </c>
      <c r="F38" s="14">
        <v>-29394</v>
      </c>
      <c r="G38" s="14">
        <v>-10723</v>
      </c>
      <c r="H38" s="14">
        <v>-14067</v>
      </c>
      <c r="I38" s="14">
        <v>-23358</v>
      </c>
      <c r="J38" s="14">
        <v>-23664</v>
      </c>
      <c r="K38" s="14">
        <v>-3484.1937699999994</v>
      </c>
      <c r="L38" s="14">
        <v>-6098.9975300000006</v>
      </c>
      <c r="M38" s="14">
        <v>-6451</v>
      </c>
      <c r="N38" s="14">
        <v>-22548</v>
      </c>
      <c r="O38" s="14">
        <v>-342</v>
      </c>
      <c r="P38" s="14">
        <v>-663</v>
      </c>
      <c r="Q38" s="14">
        <v>-1237</v>
      </c>
    </row>
    <row r="39" spans="1:17" x14ac:dyDescent="0.25">
      <c r="A39" s="5" t="s">
        <v>57</v>
      </c>
      <c r="B39" s="13" t="s">
        <v>237</v>
      </c>
      <c r="C39" s="14">
        <v>-1086</v>
      </c>
      <c r="D39" s="14">
        <v>-1086</v>
      </c>
      <c r="E39" s="14">
        <v>-1726</v>
      </c>
      <c r="F39" s="14">
        <v>-3523</v>
      </c>
      <c r="G39" s="14">
        <v>-670</v>
      </c>
      <c r="H39" s="14">
        <v>-225</v>
      </c>
      <c r="I39" s="14">
        <v>-2136</v>
      </c>
      <c r="J39" s="14">
        <v>-2887.016979999999</v>
      </c>
      <c r="K39" s="14">
        <v>0</v>
      </c>
      <c r="L39" s="14">
        <v>-440.2944</v>
      </c>
      <c r="M39" s="14">
        <v>-845</v>
      </c>
      <c r="N39" s="14">
        <v>-5306</v>
      </c>
      <c r="O39" s="14">
        <v>0</v>
      </c>
      <c r="P39" s="14">
        <v>-1708</v>
      </c>
      <c r="Q39" s="14">
        <v>-2717</v>
      </c>
    </row>
    <row r="40" spans="1:17" x14ac:dyDescent="0.25">
      <c r="A40" s="2" t="s">
        <v>58</v>
      </c>
      <c r="B40" s="13" t="s">
        <v>238</v>
      </c>
      <c r="C40" s="14">
        <v>-4132</v>
      </c>
      <c r="D40" s="14">
        <v>-7128</v>
      </c>
      <c r="E40" s="14">
        <v>-5639</v>
      </c>
      <c r="F40" s="14">
        <v>3033</v>
      </c>
      <c r="G40" s="14">
        <v>0</v>
      </c>
      <c r="H40" s="14">
        <v>0</v>
      </c>
      <c r="I40" s="14">
        <v>0</v>
      </c>
      <c r="J40" s="14">
        <v>0</v>
      </c>
      <c r="K40" s="14">
        <v>-15.842649999999999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</row>
    <row r="41" spans="1:17" x14ac:dyDescent="0.25">
      <c r="A41" s="2" t="s">
        <v>59</v>
      </c>
      <c r="B41" s="13" t="s">
        <v>239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</row>
    <row r="42" spans="1:17" x14ac:dyDescent="0.25">
      <c r="A42" s="5"/>
      <c r="B42" s="13" t="s">
        <v>240</v>
      </c>
      <c r="C42" s="14">
        <v>-4095</v>
      </c>
      <c r="D42" s="14">
        <v>-8689</v>
      </c>
      <c r="E42" s="14">
        <v>-13458</v>
      </c>
      <c r="F42" s="14">
        <v>-18298</v>
      </c>
      <c r="G42" s="14">
        <v>-5909</v>
      </c>
      <c r="H42" s="14">
        <v>-11635</v>
      </c>
      <c r="I42" s="14">
        <v>-16397</v>
      </c>
      <c r="J42" s="14">
        <v>-21354</v>
      </c>
      <c r="K42" s="14">
        <v>-5569.5951000000132</v>
      </c>
      <c r="L42" s="14">
        <v>-10401.957380000003</v>
      </c>
      <c r="M42" s="14">
        <v>-14518</v>
      </c>
      <c r="N42" s="14">
        <v>-4220</v>
      </c>
      <c r="O42" s="14">
        <v>-4423</v>
      </c>
      <c r="P42" s="14">
        <v>-9852</v>
      </c>
      <c r="Q42" s="14">
        <v>-14598</v>
      </c>
    </row>
    <row r="43" spans="1:17" x14ac:dyDescent="0.25">
      <c r="A43" s="5" t="s">
        <v>60</v>
      </c>
      <c r="B43" s="13" t="s">
        <v>241</v>
      </c>
      <c r="C43" s="14">
        <v>0</v>
      </c>
      <c r="D43" s="14">
        <v>0</v>
      </c>
      <c r="E43" s="14">
        <v>-322</v>
      </c>
      <c r="F43" s="14">
        <v>-1433</v>
      </c>
      <c r="G43" s="14">
        <v>-1211</v>
      </c>
      <c r="H43" s="14">
        <v>-635</v>
      </c>
      <c r="I43" s="14">
        <v>35</v>
      </c>
      <c r="J43" s="14">
        <v>0</v>
      </c>
      <c r="K43" s="14">
        <v>0</v>
      </c>
      <c r="L43" s="14">
        <v>0</v>
      </c>
      <c r="M43" s="14">
        <v>-40</v>
      </c>
      <c r="N43" s="14">
        <v>-80</v>
      </c>
      <c r="O43" s="14">
        <v>-15</v>
      </c>
      <c r="P43" s="14">
        <v>0</v>
      </c>
      <c r="Q43" s="14">
        <v>0</v>
      </c>
    </row>
    <row r="44" spans="1:17" x14ac:dyDescent="0.25">
      <c r="B44" s="15" t="s">
        <v>242</v>
      </c>
      <c r="C44" s="12">
        <v>-9868</v>
      </c>
      <c r="D44" s="12">
        <v>-14834</v>
      </c>
      <c r="E44" s="12">
        <v>-19410</v>
      </c>
      <c r="F44" s="12">
        <v>-34561</v>
      </c>
      <c r="G44" s="12">
        <v>-15740</v>
      </c>
      <c r="H44" s="12">
        <v>-16905</v>
      </c>
      <c r="I44" s="12">
        <v>-26211</v>
      </c>
      <c r="J44" s="12">
        <v>-22135.679189999999</v>
      </c>
      <c r="K44" s="12">
        <v>-1835.9395700000132</v>
      </c>
      <c r="L44" s="12">
        <v>-7067.6407700000036</v>
      </c>
      <c r="M44" s="12">
        <v>-9238</v>
      </c>
      <c r="N44" s="12">
        <v>-17366</v>
      </c>
      <c r="O44" s="12">
        <v>-3755</v>
      </c>
      <c r="P44" s="12">
        <v>-9540</v>
      </c>
      <c r="Q44" s="12">
        <v>15404</v>
      </c>
    </row>
    <row r="45" spans="1:17" x14ac:dyDescent="0.25">
      <c r="A45" s="2" t="s">
        <v>61</v>
      </c>
      <c r="B45" s="10" t="s">
        <v>243</v>
      </c>
      <c r="C45" s="10"/>
      <c r="D45" s="32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25">
      <c r="A46" s="2" t="s">
        <v>62</v>
      </c>
      <c r="B46" s="11" t="s">
        <v>230</v>
      </c>
      <c r="C46" s="12">
        <v>1593</v>
      </c>
      <c r="D46" s="12">
        <v>3083.89563</v>
      </c>
      <c r="E46" s="12">
        <v>5136</v>
      </c>
      <c r="F46" s="12">
        <v>11469</v>
      </c>
      <c r="G46" s="12">
        <v>6782</v>
      </c>
      <c r="H46" s="12">
        <v>12283</v>
      </c>
      <c r="I46" s="12">
        <v>26957</v>
      </c>
      <c r="J46" s="12">
        <v>27725.698620000006</v>
      </c>
      <c r="K46" s="12">
        <v>8408.3198700000012</v>
      </c>
      <c r="L46" s="12">
        <v>5220.1900699999997</v>
      </c>
      <c r="M46" s="12">
        <v>6223</v>
      </c>
      <c r="N46" s="12">
        <v>15311</v>
      </c>
      <c r="O46" s="12">
        <v>61590</v>
      </c>
      <c r="P46" s="12">
        <f>SUM(P47:P49)</f>
        <v>62573</v>
      </c>
      <c r="Q46" s="12">
        <v>62646</v>
      </c>
    </row>
    <row r="47" spans="1:17" x14ac:dyDescent="0.25">
      <c r="A47" s="2" t="s">
        <v>63</v>
      </c>
      <c r="B47" s="13" t="s">
        <v>182</v>
      </c>
      <c r="C47" s="14">
        <v>1593</v>
      </c>
      <c r="D47" s="14">
        <v>3084</v>
      </c>
      <c r="E47" s="14">
        <v>5136</v>
      </c>
      <c r="F47" s="14">
        <v>11469</v>
      </c>
      <c r="G47" s="14">
        <v>6782</v>
      </c>
      <c r="H47" s="14">
        <v>12283</v>
      </c>
      <c r="I47" s="14">
        <v>26957</v>
      </c>
      <c r="J47" s="14">
        <v>27725.698620000006</v>
      </c>
      <c r="K47" s="14">
        <v>8408.3198700000012</v>
      </c>
      <c r="L47" s="14">
        <v>5220.1900699999997</v>
      </c>
      <c r="M47" s="14">
        <v>6223</v>
      </c>
      <c r="N47" s="14">
        <v>15311</v>
      </c>
      <c r="O47" s="14">
        <v>1</v>
      </c>
      <c r="P47" s="14">
        <v>984</v>
      </c>
      <c r="Q47" s="14">
        <v>997</v>
      </c>
    </row>
    <row r="48" spans="1:17" x14ac:dyDescent="0.25">
      <c r="B48" s="13" t="s">
        <v>269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>
        <v>61472</v>
      </c>
      <c r="P48" s="14">
        <v>61472</v>
      </c>
      <c r="Q48" s="14">
        <v>61532</v>
      </c>
    </row>
    <row r="49" spans="1:17" x14ac:dyDescent="0.25">
      <c r="B49" s="13" t="s">
        <v>255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>
        <v>116</v>
      </c>
      <c r="P49" s="14">
        <v>117</v>
      </c>
      <c r="Q49" s="14">
        <v>117</v>
      </c>
    </row>
    <row r="50" spans="1:17" x14ac:dyDescent="0.25">
      <c r="A50" s="2" t="s">
        <v>64</v>
      </c>
      <c r="B50" s="11" t="s">
        <v>235</v>
      </c>
      <c r="C50" s="12">
        <v>-1666</v>
      </c>
      <c r="D50" s="12">
        <v>-3334</v>
      </c>
      <c r="E50" s="12">
        <v>-6716</v>
      </c>
      <c r="F50" s="12">
        <v>-8404</v>
      </c>
      <c r="G50" s="12">
        <v>-2449</v>
      </c>
      <c r="H50" s="12">
        <v>-4993</v>
      </c>
      <c r="I50" s="12">
        <v>-10888</v>
      </c>
      <c r="J50" s="12">
        <v>-13597.842040000001</v>
      </c>
      <c r="K50" s="12">
        <v>-11256.14027</v>
      </c>
      <c r="L50" s="12">
        <v>-6754.8394700000008</v>
      </c>
      <c r="M50" s="12">
        <v>-9613</v>
      </c>
      <c r="N50" s="12">
        <v>-12714</v>
      </c>
      <c r="O50" s="12">
        <v>-15935</v>
      </c>
      <c r="P50" s="12">
        <f>SUM(P51:P55)</f>
        <v>-25948</v>
      </c>
      <c r="Q50" s="12">
        <v>-31139</v>
      </c>
    </row>
    <row r="51" spans="1:17" x14ac:dyDescent="0.25">
      <c r="A51" s="2" t="s">
        <v>65</v>
      </c>
      <c r="B51" s="13" t="s">
        <v>244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/>
      <c r="O51" s="14"/>
      <c r="P51" s="14"/>
      <c r="Q51" s="14"/>
    </row>
    <row r="52" spans="1:17" x14ac:dyDescent="0.25">
      <c r="A52" s="2" t="s">
        <v>66</v>
      </c>
      <c r="B52" s="13" t="s">
        <v>245</v>
      </c>
      <c r="C52" s="14">
        <v>-1586</v>
      </c>
      <c r="D52" s="14">
        <v>-3168</v>
      </c>
      <c r="E52" s="14">
        <v>-6486</v>
      </c>
      <c r="F52" s="14">
        <v>-8092</v>
      </c>
      <c r="G52" s="14">
        <v>-2232</v>
      </c>
      <c r="H52" s="14">
        <v>-4430</v>
      </c>
      <c r="I52" s="14">
        <v>-9699</v>
      </c>
      <c r="J52" s="14">
        <v>-12598.018810000001</v>
      </c>
      <c r="K52" s="14">
        <v>-11846.51347</v>
      </c>
      <c r="L52" s="14">
        <v>-5728.359370000001</v>
      </c>
      <c r="M52" s="14">
        <v>-7850</v>
      </c>
      <c r="N52" s="14">
        <v>-10448</v>
      </c>
      <c r="O52" s="14">
        <v>-15031</v>
      </c>
      <c r="P52" s="14">
        <v>-24572</v>
      </c>
      <c r="Q52" s="14">
        <v>-29299</v>
      </c>
    </row>
    <row r="53" spans="1:17" x14ac:dyDescent="0.25">
      <c r="B53" s="13" t="s">
        <v>246</v>
      </c>
      <c r="C53" s="14">
        <v>-80</v>
      </c>
      <c r="D53" s="14">
        <v>-167</v>
      </c>
      <c r="E53" s="14">
        <v>-230</v>
      </c>
      <c r="F53" s="14">
        <v>-312</v>
      </c>
      <c r="G53" s="14">
        <v>-218</v>
      </c>
      <c r="H53" s="14">
        <v>-546</v>
      </c>
      <c r="I53" s="14">
        <v>-1010</v>
      </c>
      <c r="J53" s="14">
        <v>-982.84647999999993</v>
      </c>
      <c r="K53" s="14">
        <v>590.3732</v>
      </c>
      <c r="L53" s="14">
        <v>-1058.0186199999998</v>
      </c>
      <c r="M53" s="14">
        <v>-1736</v>
      </c>
      <c r="N53" s="14">
        <v>-2265</v>
      </c>
      <c r="O53" s="14">
        <v>-866</v>
      </c>
      <c r="P53" s="14">
        <v>-1350</v>
      </c>
      <c r="Q53" s="14">
        <v>-1821</v>
      </c>
    </row>
    <row r="54" spans="1:17" x14ac:dyDescent="0.25">
      <c r="A54" s="2" t="s">
        <v>67</v>
      </c>
      <c r="B54" s="13" t="s">
        <v>247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-17</v>
      </c>
      <c r="I54" s="14">
        <v>-180</v>
      </c>
      <c r="J54" s="14">
        <v>-16.976749999999999</v>
      </c>
      <c r="K54" s="14">
        <v>0</v>
      </c>
      <c r="L54" s="14">
        <v>31.538519999999931</v>
      </c>
      <c r="M54" s="14">
        <v>-27</v>
      </c>
      <c r="N54" s="14">
        <v>0</v>
      </c>
      <c r="O54" s="14">
        <v>-38</v>
      </c>
      <c r="P54" s="14">
        <v>-26</v>
      </c>
      <c r="Q54" s="14">
        <v>-18</v>
      </c>
    </row>
    <row r="55" spans="1:17" ht="13.5" thickBot="1" x14ac:dyDescent="0.3">
      <c r="A55" s="2" t="s">
        <v>68</v>
      </c>
      <c r="B55" s="13" t="s">
        <v>248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</row>
    <row r="56" spans="1:17" ht="13.5" thickBot="1" x14ac:dyDescent="0.3">
      <c r="A56" s="2" t="s">
        <v>69</v>
      </c>
      <c r="B56" s="15" t="s">
        <v>249</v>
      </c>
      <c r="C56" s="12">
        <v>-72</v>
      </c>
      <c r="D56" s="12">
        <v>-251</v>
      </c>
      <c r="E56" s="12">
        <v>-1580</v>
      </c>
      <c r="F56" s="12">
        <v>3065</v>
      </c>
      <c r="G56" s="12">
        <v>4333</v>
      </c>
      <c r="H56" s="12">
        <v>7290</v>
      </c>
      <c r="I56" s="12">
        <v>16069</v>
      </c>
      <c r="J56" s="12">
        <v>14127.856580000005</v>
      </c>
      <c r="K56" s="12">
        <v>-2847.8203999999987</v>
      </c>
      <c r="L56" s="12">
        <v>-1534.6494000000012</v>
      </c>
      <c r="M56" s="12">
        <v>-3388</v>
      </c>
      <c r="N56" s="37">
        <v>2598</v>
      </c>
      <c r="O56" s="37">
        <v>45655</v>
      </c>
      <c r="P56" s="37">
        <v>36625</v>
      </c>
      <c r="Q56" s="37">
        <v>31508</v>
      </c>
    </row>
    <row r="57" spans="1:17" ht="13.5" thickBot="1" x14ac:dyDescent="0.3">
      <c r="A57" s="2" t="s">
        <v>70</v>
      </c>
      <c r="B57" s="15" t="s">
        <v>250</v>
      </c>
      <c r="C57" s="12">
        <v>-3905</v>
      </c>
      <c r="D57" s="12">
        <v>-4169</v>
      </c>
      <c r="E57" s="12">
        <v>-250</v>
      </c>
      <c r="F57" s="12">
        <v>-7365</v>
      </c>
      <c r="G57" s="12">
        <v>-4067</v>
      </c>
      <c r="H57" s="12">
        <v>-2359</v>
      </c>
      <c r="I57" s="12">
        <v>-4135</v>
      </c>
      <c r="J57" s="12">
        <v>-4229.016699999991</v>
      </c>
      <c r="K57" s="12">
        <v>763.60230552963822</v>
      </c>
      <c r="L57" s="12">
        <v>1806.1296099999936</v>
      </c>
      <c r="M57" s="12">
        <v>2167</v>
      </c>
      <c r="N57" s="38">
        <v>568</v>
      </c>
      <c r="O57" s="39">
        <v>43236</v>
      </c>
      <c r="P57" s="39">
        <v>29098</v>
      </c>
      <c r="Q57" s="39">
        <v>21052</v>
      </c>
    </row>
    <row r="58" spans="1:17" ht="13.5" thickBot="1" x14ac:dyDescent="0.3">
      <c r="A58" s="2" t="s">
        <v>71</v>
      </c>
      <c r="B58" s="15" t="s">
        <v>251</v>
      </c>
      <c r="C58" s="12">
        <v>-4080</v>
      </c>
      <c r="D58" s="12">
        <v>-4399</v>
      </c>
      <c r="E58" s="12">
        <v>-426</v>
      </c>
      <c r="F58" s="12">
        <v>-7590</v>
      </c>
      <c r="G58" s="12">
        <v>-4022</v>
      </c>
      <c r="H58" s="12">
        <v>-2410</v>
      </c>
      <c r="I58" s="12">
        <v>-4438</v>
      </c>
      <c r="J58" s="12">
        <v>-4236.5923700000003</v>
      </c>
      <c r="K58" s="12">
        <v>770.04247000000021</v>
      </c>
      <c r="L58" s="12">
        <v>1869.7960399999999</v>
      </c>
      <c r="M58" s="12">
        <v>2175</v>
      </c>
      <c r="N58" s="36">
        <v>548</v>
      </c>
      <c r="O58" s="35">
        <v>43240</v>
      </c>
      <c r="P58" s="35">
        <v>29085</v>
      </c>
      <c r="Q58" s="35">
        <v>21045</v>
      </c>
    </row>
    <row r="59" spans="1:17" ht="13.5" thickBot="1" x14ac:dyDescent="0.3">
      <c r="A59" s="2" t="s">
        <v>72</v>
      </c>
      <c r="B59" s="13" t="s">
        <v>252</v>
      </c>
      <c r="C59" s="14">
        <v>175</v>
      </c>
      <c r="D59" s="14">
        <v>230</v>
      </c>
      <c r="E59" s="14">
        <v>176</v>
      </c>
      <c r="F59" s="14">
        <v>225</v>
      </c>
      <c r="G59" s="14">
        <v>-44</v>
      </c>
      <c r="H59" s="14">
        <v>51</v>
      </c>
      <c r="I59" s="14">
        <v>303</v>
      </c>
      <c r="J59" s="14">
        <v>7.6132799999999996</v>
      </c>
      <c r="K59" s="14">
        <v>-5.8401500000000004</v>
      </c>
      <c r="L59" s="14">
        <v>-63.666430000000005</v>
      </c>
      <c r="M59" s="14">
        <v>8</v>
      </c>
      <c r="N59" s="34">
        <v>-20</v>
      </c>
      <c r="O59" s="40">
        <v>4</v>
      </c>
      <c r="P59" s="40">
        <v>-13</v>
      </c>
      <c r="Q59" s="40">
        <v>-8</v>
      </c>
    </row>
    <row r="60" spans="1:17" ht="13.5" thickBot="1" x14ac:dyDescent="0.3">
      <c r="A60" s="2" t="s">
        <v>73</v>
      </c>
      <c r="B60" s="15" t="s">
        <v>253</v>
      </c>
      <c r="C60" s="12">
        <v>13022</v>
      </c>
      <c r="D60" s="12">
        <v>13022</v>
      </c>
      <c r="E60" s="12">
        <v>13022</v>
      </c>
      <c r="F60" s="12">
        <v>13022</v>
      </c>
      <c r="G60" s="12">
        <v>5658</v>
      </c>
      <c r="H60" s="12">
        <v>6495</v>
      </c>
      <c r="I60" s="12">
        <v>6493</v>
      </c>
      <c r="J60" s="12">
        <v>6494.5876400000006</v>
      </c>
      <c r="K60" s="12">
        <v>2258.4952699999999</v>
      </c>
      <c r="L60" s="12">
        <v>2258.4952699999999</v>
      </c>
      <c r="M60" s="12">
        <v>2258.4952699999999</v>
      </c>
      <c r="N60" s="35">
        <v>2258</v>
      </c>
      <c r="O60" s="35">
        <v>2806</v>
      </c>
      <c r="P60" s="35">
        <v>2806</v>
      </c>
      <c r="Q60" s="35">
        <v>2806</v>
      </c>
    </row>
    <row r="61" spans="1:17" ht="13.5" thickBot="1" x14ac:dyDescent="0.3">
      <c r="B61" s="15" t="s">
        <v>254</v>
      </c>
      <c r="C61" s="12">
        <v>9117</v>
      </c>
      <c r="D61" s="12">
        <v>8854</v>
      </c>
      <c r="E61" s="12">
        <v>12772</v>
      </c>
      <c r="F61" s="12">
        <v>5658</v>
      </c>
      <c r="G61" s="12">
        <v>1591</v>
      </c>
      <c r="H61" s="12">
        <v>4133</v>
      </c>
      <c r="I61" s="12">
        <v>2357</v>
      </c>
      <c r="J61" s="12">
        <v>2258</v>
      </c>
      <c r="K61" s="12">
        <v>3028.2756700000004</v>
      </c>
      <c r="L61" s="12">
        <v>4128.2913099999996</v>
      </c>
      <c r="M61" s="12">
        <v>4434</v>
      </c>
      <c r="N61" s="35">
        <v>2806</v>
      </c>
      <c r="O61" s="35">
        <v>46046</v>
      </c>
      <c r="P61" s="35">
        <v>31891</v>
      </c>
      <c r="Q61" s="35">
        <v>23851</v>
      </c>
    </row>
    <row r="63" spans="1:17" x14ac:dyDescent="0.2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8" spans="2:17" x14ac:dyDescent="0.25">
      <c r="B68" s="33" t="s">
        <v>142</v>
      </c>
    </row>
  </sheetData>
  <mergeCells count="1">
    <mergeCell ref="B2:B3"/>
  </mergeCells>
  <pageMargins left="0.70866141732283472" right="0.70866141732283472" top="0.15748031496062992" bottom="0.15748031496062992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A8251-652A-46DC-88EA-EE4FFA7D3019}">
  <sheetPr codeName="Arkusz5">
    <tabColor rgb="FF002060"/>
  </sheetPr>
  <dimension ref="A2:Q15"/>
  <sheetViews>
    <sheetView workbookViewId="0">
      <pane xSplit="2" ySplit="3" topLeftCell="C4" activePane="bottomRight" state="frozen"/>
      <selection activeCell="AM171" sqref="AM171"/>
      <selection pane="topRight" activeCell="AM171" sqref="AM171"/>
      <selection pane="bottomLeft" activeCell="AM171" sqref="AM171"/>
      <selection pane="bottomRight" activeCell="E25" sqref="E25"/>
    </sheetView>
  </sheetViews>
  <sheetFormatPr defaultColWidth="9.140625" defaultRowHeight="12.75" x14ac:dyDescent="0.25"/>
  <cols>
    <col min="1" max="1" width="2.5703125" style="2" customWidth="1"/>
    <col min="2" max="2" width="69.42578125" style="1" customWidth="1"/>
    <col min="3" max="17" width="14.42578125" style="1" customWidth="1"/>
    <col min="18" max="16384" width="9.140625" style="1"/>
  </cols>
  <sheetData>
    <row r="2" spans="1:17" x14ac:dyDescent="0.25">
      <c r="B2" s="47" t="s">
        <v>287</v>
      </c>
      <c r="C2" s="44" t="s">
        <v>140</v>
      </c>
      <c r="D2" s="44" t="s">
        <v>141</v>
      </c>
      <c r="E2" s="44" t="s">
        <v>140</v>
      </c>
      <c r="F2" s="44" t="s">
        <v>140</v>
      </c>
      <c r="G2" s="44" t="s">
        <v>140</v>
      </c>
      <c r="H2" s="44" t="s">
        <v>141</v>
      </c>
      <c r="I2" s="44" t="s">
        <v>141</v>
      </c>
      <c r="J2" s="44" t="s">
        <v>141</v>
      </c>
      <c r="K2" s="44" t="s">
        <v>141</v>
      </c>
      <c r="L2" s="44" t="s">
        <v>141</v>
      </c>
      <c r="M2" s="44" t="s">
        <v>141</v>
      </c>
      <c r="N2" s="44" t="s">
        <v>141</v>
      </c>
      <c r="O2" s="44" t="s">
        <v>141</v>
      </c>
      <c r="P2" s="44" t="s">
        <v>141</v>
      </c>
      <c r="Q2" s="44" t="s">
        <v>141</v>
      </c>
    </row>
    <row r="3" spans="1:17" ht="25.5" x14ac:dyDescent="0.25">
      <c r="B3" s="56"/>
      <c r="C3" s="9" t="s">
        <v>83</v>
      </c>
      <c r="D3" s="9" t="s">
        <v>107</v>
      </c>
      <c r="E3" s="9" t="s">
        <v>106</v>
      </c>
      <c r="F3" s="9" t="s">
        <v>105</v>
      </c>
      <c r="G3" s="9" t="s">
        <v>85</v>
      </c>
      <c r="H3" s="9" t="s">
        <v>104</v>
      </c>
      <c r="I3" s="9" t="s">
        <v>103</v>
      </c>
      <c r="J3" s="9" t="s">
        <v>102</v>
      </c>
      <c r="K3" s="9" t="s">
        <v>93</v>
      </c>
      <c r="L3" s="9" t="s">
        <v>101</v>
      </c>
      <c r="M3" s="9" t="s">
        <v>100</v>
      </c>
      <c r="N3" s="9" t="s">
        <v>121</v>
      </c>
      <c r="O3" s="9" t="s">
        <v>124</v>
      </c>
      <c r="P3" s="9" t="s">
        <v>127</v>
      </c>
      <c r="Q3" s="9" t="s">
        <v>132</v>
      </c>
    </row>
    <row r="4" spans="1:17" x14ac:dyDescent="0.25">
      <c r="A4" s="6" t="s">
        <v>30</v>
      </c>
      <c r="B4" s="13" t="s">
        <v>257</v>
      </c>
      <c r="C4" s="14">
        <v>5203</v>
      </c>
      <c r="D4" s="14">
        <v>6555</v>
      </c>
      <c r="E4" s="14">
        <v>7212</v>
      </c>
      <c r="F4" s="14">
        <v>3942</v>
      </c>
      <c r="G4" s="14">
        <v>1555.6163399999987</v>
      </c>
      <c r="H4" s="14">
        <v>1735.3836600000013</v>
      </c>
      <c r="I4" s="14">
        <v>1626</v>
      </c>
      <c r="J4" s="14">
        <v>3787.1701850000172</v>
      </c>
      <c r="K4" s="14">
        <v>3711.3416696703416</v>
      </c>
      <c r="L4" s="14">
        <v>2948</v>
      </c>
      <c r="M4" s="14">
        <v>2054</v>
      </c>
      <c r="N4" s="14">
        <v>2708.7855800000107</v>
      </c>
      <c r="O4" s="14">
        <v>-643</v>
      </c>
      <c r="P4" s="14">
        <v>1524.4769799999976</v>
      </c>
      <c r="Q4" s="14">
        <v>-3052</v>
      </c>
    </row>
    <row r="5" spans="1:17" x14ac:dyDescent="0.25">
      <c r="A5" s="6" t="s">
        <v>30</v>
      </c>
      <c r="B5" s="13" t="s">
        <v>258</v>
      </c>
      <c r="C5" s="26">
        <v>0.36</v>
      </c>
      <c r="D5" s="26">
        <v>0.36</v>
      </c>
      <c r="E5" s="26">
        <v>0.43</v>
      </c>
      <c r="F5" s="26">
        <v>0.18</v>
      </c>
      <c r="G5" s="26">
        <v>0.13</v>
      </c>
      <c r="H5" s="26">
        <v>0.09</v>
      </c>
      <c r="I5" s="26">
        <v>0.1</v>
      </c>
      <c r="J5" s="26">
        <v>0.19</v>
      </c>
      <c r="K5" s="26">
        <v>0.2</v>
      </c>
      <c r="L5" s="26">
        <v>0.16149000273897562</v>
      </c>
      <c r="M5" s="26">
        <v>0.12395148150383199</v>
      </c>
      <c r="N5" s="26">
        <v>0.12415178876113761</v>
      </c>
      <c r="O5" s="26">
        <v>-4.0588309556874133E-2</v>
      </c>
      <c r="P5" s="26">
        <v>6.7098458626760463E-2</v>
      </c>
      <c r="Q5" s="26">
        <v>-0.1947297900848593</v>
      </c>
    </row>
    <row r="6" spans="1:17" x14ac:dyDescent="0.25">
      <c r="A6" s="5" t="s">
        <v>31</v>
      </c>
      <c r="B6" s="13" t="s">
        <v>259</v>
      </c>
      <c r="C6" s="14">
        <v>6835</v>
      </c>
      <c r="D6" s="14">
        <v>8247</v>
      </c>
      <c r="E6" s="14">
        <v>8907</v>
      </c>
      <c r="F6" s="14">
        <v>5648</v>
      </c>
      <c r="G6" s="14">
        <v>3324.3760299999981</v>
      </c>
      <c r="H6" s="14">
        <v>4067.6239700000019</v>
      </c>
      <c r="I6" s="14">
        <v>4184</v>
      </c>
      <c r="J6" s="14">
        <v>6477.1701850000172</v>
      </c>
      <c r="K6" s="14">
        <v>6533.3416696703416</v>
      </c>
      <c r="L6" s="14">
        <v>5863</v>
      </c>
      <c r="M6" s="14">
        <v>5340.4551500000107</v>
      </c>
      <c r="N6" s="14">
        <v>6066.3304300000018</v>
      </c>
      <c r="O6" s="14">
        <v>3883</v>
      </c>
      <c r="P6" s="14">
        <v>5969.7954999859994</v>
      </c>
      <c r="Q6" s="14">
        <v>2019</v>
      </c>
    </row>
    <row r="7" spans="1:17" x14ac:dyDescent="0.25">
      <c r="A7" s="5" t="s">
        <v>32</v>
      </c>
      <c r="B7" s="13" t="s">
        <v>260</v>
      </c>
      <c r="C7" s="26">
        <v>0.47</v>
      </c>
      <c r="D7" s="26">
        <v>0.46</v>
      </c>
      <c r="E7" s="26">
        <v>0.53</v>
      </c>
      <c r="F7" s="26">
        <v>0.25</v>
      </c>
      <c r="G7" s="26">
        <v>0.28000000000000003</v>
      </c>
      <c r="H7" s="26">
        <v>0.21</v>
      </c>
      <c r="I7" s="26">
        <v>0.25</v>
      </c>
      <c r="J7" s="26">
        <v>0.32</v>
      </c>
      <c r="K7" s="26">
        <v>0.35</v>
      </c>
      <c r="L7" s="26">
        <v>0.32117228156669403</v>
      </c>
      <c r="M7" s="26">
        <v>0.32227718001327688</v>
      </c>
      <c r="N7" s="26">
        <v>0.27803816576010359</v>
      </c>
      <c r="O7" s="26">
        <v>0.24510794091655094</v>
      </c>
      <c r="P7" s="26">
        <v>0.26275508362614436</v>
      </c>
      <c r="Q7" s="26">
        <v>0.1288202641485357</v>
      </c>
    </row>
    <row r="8" spans="1:17" x14ac:dyDescent="0.25">
      <c r="A8" s="5" t="s">
        <v>33</v>
      </c>
      <c r="B8" s="13" t="s">
        <v>261</v>
      </c>
      <c r="C8" s="14">
        <v>6297</v>
      </c>
      <c r="D8" s="14">
        <v>7646</v>
      </c>
      <c r="E8" s="14">
        <v>8264</v>
      </c>
      <c r="F8" s="14">
        <v>5128</v>
      </c>
      <c r="G8" s="14">
        <v>2805.0682699999984</v>
      </c>
      <c r="H8" s="14">
        <v>3324.9317300000016</v>
      </c>
      <c r="I8" s="14">
        <v>3338</v>
      </c>
      <c r="J8" s="14">
        <v>5463.1701850000172</v>
      </c>
      <c r="K8" s="14">
        <v>5604.3416696703416</v>
      </c>
      <c r="L8" s="14">
        <v>4905</v>
      </c>
      <c r="M8" s="14">
        <v>4382.4551500000107</v>
      </c>
      <c r="N8" s="14">
        <v>4772.3304300000018</v>
      </c>
      <c r="O8" s="14">
        <v>2338</v>
      </c>
      <c r="P8" s="14">
        <v>4372.7954999859994</v>
      </c>
      <c r="Q8" s="14">
        <v>63</v>
      </c>
    </row>
    <row r="9" spans="1:17" x14ac:dyDescent="0.25">
      <c r="B9" s="13" t="s">
        <v>262</v>
      </c>
      <c r="C9" s="26">
        <v>0.43</v>
      </c>
      <c r="D9" s="26">
        <v>0.42</v>
      </c>
      <c r="E9" s="26">
        <v>0.5</v>
      </c>
      <c r="F9" s="26">
        <v>0.23</v>
      </c>
      <c r="G9" s="26">
        <v>0.24</v>
      </c>
      <c r="H9" s="26">
        <v>0.18</v>
      </c>
      <c r="I9" s="26">
        <v>0.2</v>
      </c>
      <c r="J9" s="26">
        <v>0.27</v>
      </c>
      <c r="K9" s="26">
        <v>0.3</v>
      </c>
      <c r="L9" s="26">
        <v>0.26869350862777319</v>
      </c>
      <c r="M9" s="26">
        <v>0.26446534005189853</v>
      </c>
      <c r="N9" s="26">
        <v>0.21873025455329947</v>
      </c>
      <c r="O9" s="26">
        <v>0.14758237596263099</v>
      </c>
      <c r="P9" s="26">
        <v>0.19246459066839786</v>
      </c>
      <c r="Q9" s="26">
        <v>4.0196516301920504E-3</v>
      </c>
    </row>
    <row r="10" spans="1:17" x14ac:dyDescent="0.25">
      <c r="B10" s="13" t="s">
        <v>263</v>
      </c>
      <c r="C10" s="14">
        <v>5394</v>
      </c>
      <c r="D10" s="14">
        <v>7018</v>
      </c>
      <c r="E10" s="14">
        <v>8606</v>
      </c>
      <c r="F10" s="14">
        <v>9492</v>
      </c>
      <c r="G10" s="14">
        <v>3608.0846299999985</v>
      </c>
      <c r="H10" s="14">
        <v>2522.9153700000015</v>
      </c>
      <c r="I10" s="14">
        <v>3048</v>
      </c>
      <c r="J10" s="14">
        <v>-1959.9546049999835</v>
      </c>
      <c r="K10" s="14">
        <v>2499.7809089943398</v>
      </c>
      <c r="L10" s="14">
        <v>4349.0052810056604</v>
      </c>
      <c r="M10" s="14">
        <v>240</v>
      </c>
      <c r="N10" s="14">
        <v>-10071.266019999999</v>
      </c>
      <c r="O10" s="14">
        <v>-857</v>
      </c>
      <c r="P10" s="14">
        <v>489.6265799999976</v>
      </c>
      <c r="Q10" s="14">
        <v>-4413</v>
      </c>
    </row>
    <row r="11" spans="1:17" x14ac:dyDescent="0.25">
      <c r="B11" s="13" t="s">
        <v>264</v>
      </c>
      <c r="C11" s="26">
        <v>0.37</v>
      </c>
      <c r="D11" s="26">
        <v>0.39</v>
      </c>
      <c r="E11" s="26">
        <v>0.52</v>
      </c>
      <c r="F11" s="26">
        <v>0.43</v>
      </c>
      <c r="G11" s="26">
        <v>0.31</v>
      </c>
      <c r="H11" s="26">
        <v>0.13</v>
      </c>
      <c r="I11" s="26">
        <v>0.18</v>
      </c>
      <c r="J11" s="26">
        <v>-0.1</v>
      </c>
      <c r="K11" s="26">
        <v>0.13</v>
      </c>
      <c r="L11" s="26">
        <v>0.23823638898962807</v>
      </c>
      <c r="M11" s="26">
        <v>1.4483133184478908E-2</v>
      </c>
      <c r="N11" s="26">
        <v>-0.46159640715167205</v>
      </c>
      <c r="O11" s="26">
        <v>-5.4096704961494761E-2</v>
      </c>
      <c r="P11" s="26">
        <v>2.1550465669013977E-2</v>
      </c>
      <c r="Q11" s="26">
        <v>-0.28156702609583362</v>
      </c>
    </row>
    <row r="12" spans="1:17" x14ac:dyDescent="0.25">
      <c r="B12" s="13" t="s">
        <v>265</v>
      </c>
      <c r="C12" s="14">
        <v>4904</v>
      </c>
      <c r="D12" s="14">
        <v>6991</v>
      </c>
      <c r="E12" s="14">
        <v>6785</v>
      </c>
      <c r="F12" s="14">
        <v>3896</v>
      </c>
      <c r="G12" s="14">
        <v>1013.0846299999985</v>
      </c>
      <c r="H12" s="14">
        <v>1635.9153700000015</v>
      </c>
      <c r="I12" s="14">
        <v>254</v>
      </c>
      <c r="J12" s="14">
        <v>4699.5173350000168</v>
      </c>
      <c r="K12" s="14">
        <v>2996.9520189943396</v>
      </c>
      <c r="L12" s="14">
        <v>4623.8142610056602</v>
      </c>
      <c r="M12" s="14">
        <v>-28.986550000000022</v>
      </c>
      <c r="N12" s="14">
        <v>3591.7404400000078</v>
      </c>
      <c r="O12" s="14">
        <v>-842</v>
      </c>
      <c r="P12" s="14">
        <v>548.45997999999759</v>
      </c>
      <c r="Q12" s="14">
        <v>-4139.45262</v>
      </c>
    </row>
    <row r="13" spans="1:17" x14ac:dyDescent="0.25">
      <c r="B13" s="13" t="s">
        <v>266</v>
      </c>
      <c r="C13" s="26">
        <v>0.34</v>
      </c>
      <c r="D13" s="26">
        <v>0.39</v>
      </c>
      <c r="E13" s="26">
        <v>0.41</v>
      </c>
      <c r="F13" s="26">
        <v>0.18</v>
      </c>
      <c r="G13" s="26">
        <v>0.09</v>
      </c>
      <c r="H13" s="26">
        <v>0.09</v>
      </c>
      <c r="I13" s="26">
        <v>0.02</v>
      </c>
      <c r="J13" s="26">
        <v>0.23</v>
      </c>
      <c r="K13" s="26">
        <v>0.16</v>
      </c>
      <c r="L13" s="26">
        <v>0.25329029093430078</v>
      </c>
      <c r="M13" s="26">
        <v>-1.7492336008689893E-3</v>
      </c>
      <c r="N13" s="26">
        <v>0.1646202651417373</v>
      </c>
      <c r="O13" s="26">
        <v>-5.3149854816311071E-2</v>
      </c>
      <c r="P13" s="26">
        <v>2.4139963908450596E-2</v>
      </c>
      <c r="Q13" s="26">
        <v>-0.2641136106680278</v>
      </c>
    </row>
    <row r="15" spans="1:17" x14ac:dyDescent="0.25">
      <c r="B15" s="33" t="s">
        <v>142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CONTENTS</vt:lpstr>
      <vt:lpstr>P&amp;L (Q)</vt:lpstr>
      <vt:lpstr>P&amp;L (YTD)</vt:lpstr>
      <vt:lpstr>P&amp;L (Y)</vt:lpstr>
      <vt:lpstr>BILANS</vt:lpstr>
      <vt:lpstr>CF</vt:lpstr>
      <vt:lpstr>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Piasecki</dc:creator>
  <cp:lastModifiedBy>Joanna Nowak-Szpakowska</cp:lastModifiedBy>
  <cp:lastPrinted>2022-04-29T12:07:27Z</cp:lastPrinted>
  <dcterms:created xsi:type="dcterms:W3CDTF">2022-02-28T12:55:48Z</dcterms:created>
  <dcterms:modified xsi:type="dcterms:W3CDTF">2025-02-24T10:26:22Z</dcterms:modified>
</cp:coreProperties>
</file>